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74" i="1"/>
  <c r="F162"/>
  <c r="F155"/>
  <c r="F131"/>
  <c r="F130" s="1"/>
  <c r="F121"/>
  <c r="F112"/>
  <c r="F97"/>
  <c r="F94" s="1"/>
  <c r="F87"/>
  <c r="F75"/>
  <c r="F72"/>
  <c r="F66"/>
  <c r="F61"/>
  <c r="F48"/>
  <c r="F41"/>
  <c r="F40" s="1"/>
  <c r="F180" s="1"/>
  <c r="F37"/>
  <c r="F34"/>
  <c r="F181" l="1"/>
</calcChain>
</file>

<file path=xl/sharedStrings.xml><?xml version="1.0" encoding="utf-8"?>
<sst xmlns="http://schemas.openxmlformats.org/spreadsheetml/2006/main" count="277" uniqueCount="186">
  <si>
    <t xml:space="preserve"> ANGGARAN PENDAPATAN DAN BELANJA DESA  </t>
  </si>
  <si>
    <t>PEMERINTAH DESA DAGAN</t>
  </si>
  <si>
    <t>TAHUN ANGGARAN 2018</t>
  </si>
  <si>
    <t>NO REKENING</t>
  </si>
  <si>
    <t>URAIAN</t>
  </si>
  <si>
    <t>ANGGARAN</t>
  </si>
  <si>
    <t>KETERANGAN</t>
  </si>
  <si>
    <t>PENDAPATAN</t>
  </si>
  <si>
    <t>Pendapatan Asli Desa (PAD)</t>
  </si>
  <si>
    <t>Hasil Usaha Desa</t>
  </si>
  <si>
    <t>Hasil  Usaha dari BUMDesa</t>
  </si>
  <si>
    <t>Hasil Swadaya,Prartisi pasi dan Gotong royong</t>
  </si>
  <si>
    <t>Hasil Usaha Desa dari Tanah Kas Desa (PAD)</t>
  </si>
  <si>
    <t>Hasil sewa Tanah Bengkok Perangkat Desa</t>
  </si>
  <si>
    <t>Hasil Aset Desa</t>
  </si>
  <si>
    <t>Aset lainnya milik desa</t>
  </si>
  <si>
    <t>Pendapatan Transfer</t>
  </si>
  <si>
    <r>
      <t>Dana Desa (</t>
    </r>
    <r>
      <rPr>
        <b/>
        <sz val="10"/>
        <rFont val="Times New Roman"/>
        <family val="1"/>
      </rPr>
      <t>DD</t>
    </r>
    <r>
      <rPr>
        <sz val="10"/>
        <rFont val="Times New Roman"/>
        <family val="1"/>
      </rPr>
      <t>)</t>
    </r>
  </si>
  <si>
    <r>
      <t>Bagian dari hasil pajak &amp; retribusi daerah kabupaten/ kota (</t>
    </r>
    <r>
      <rPr>
        <b/>
        <sz val="10"/>
        <rFont val="Times New Roman"/>
        <family val="1"/>
      </rPr>
      <t>BHP</t>
    </r>
    <r>
      <rPr>
        <sz val="10"/>
        <rFont val="Times New Roman"/>
        <family val="1"/>
      </rPr>
      <t>)</t>
    </r>
  </si>
  <si>
    <r>
      <t>Alokasi Dana Desa (</t>
    </r>
    <r>
      <rPr>
        <b/>
        <sz val="10"/>
        <rFont val="Times New Roman"/>
        <family val="1"/>
      </rPr>
      <t>ADD</t>
    </r>
    <r>
      <rPr>
        <sz val="10"/>
        <rFont val="Times New Roman"/>
        <family val="1"/>
      </rPr>
      <t>)</t>
    </r>
  </si>
  <si>
    <r>
      <t>Bantuan Provinsi (</t>
    </r>
    <r>
      <rPr>
        <b/>
        <sz val="10"/>
        <rFont val="Times New Roman"/>
        <family val="1"/>
      </rPr>
      <t>BKP</t>
    </r>
    <r>
      <rPr>
        <sz val="10"/>
        <rFont val="Times New Roman"/>
        <family val="1"/>
      </rPr>
      <t>)</t>
    </r>
  </si>
  <si>
    <t>Pendapatan Lain lain (PLL)</t>
  </si>
  <si>
    <t>Pendapatan Lainnya</t>
  </si>
  <si>
    <t>Lain Lain Pendapatan desa yang Sah</t>
  </si>
  <si>
    <t>JUMLAH PENDAPATAN</t>
  </si>
  <si>
    <t>BELANJA</t>
  </si>
  <si>
    <t>Bidang Penyelenggaraan Pemerintahan Desa</t>
  </si>
  <si>
    <t>Belanja Pegawai</t>
  </si>
  <si>
    <t>Penghasilan tetap Kepala Desa dan Perangkat</t>
  </si>
  <si>
    <t>ADD</t>
  </si>
  <si>
    <t>Tunjangan Kinerja Kepala Desa dan Perangkat/Aparatur pemerintahan Desa</t>
  </si>
  <si>
    <t>Tunjangan  Suami Istri</t>
  </si>
  <si>
    <t>Tunjangan anak Aparatur Pemerintah Desa</t>
  </si>
  <si>
    <t>Tunjangan Sosial Kesehatan</t>
  </si>
  <si>
    <t>Jaminan  Sosial ketanagakerjaan</t>
  </si>
  <si>
    <t>Operasional Pemerintah Desa</t>
  </si>
  <si>
    <t>Belanja Barang dan Jasa</t>
  </si>
  <si>
    <t>Alat Tulis Kantor</t>
  </si>
  <si>
    <t>Benda POS</t>
  </si>
  <si>
    <t>Penggandaan dan Penjilidan</t>
  </si>
  <si>
    <t>Rapat rutin pemdes</t>
  </si>
  <si>
    <t>Perjalanan Dinas</t>
  </si>
  <si>
    <t>Pemeliharaan Iventaris Desa</t>
  </si>
  <si>
    <t>Pemeliharaan Kendaraan Dinas</t>
  </si>
  <si>
    <t>Listrik dan internet,Domain</t>
  </si>
  <si>
    <t>Atribut Pemdes</t>
  </si>
  <si>
    <t>BHP</t>
  </si>
  <si>
    <t>Honor TPD</t>
  </si>
  <si>
    <t>Belanja Modal</t>
  </si>
  <si>
    <t>Pengadaan Leptop</t>
  </si>
  <si>
    <t>Mickrofon /Mic</t>
  </si>
  <si>
    <t>BHS</t>
  </si>
  <si>
    <t>Printer</t>
  </si>
  <si>
    <t>Lemari arsip Kaca</t>
  </si>
  <si>
    <t>Operasional BPD</t>
  </si>
  <si>
    <t>Honorarium</t>
  </si>
  <si>
    <t>Tunjangan</t>
  </si>
  <si>
    <t>ATK BPD</t>
  </si>
  <si>
    <t>Sosialisasi dan Pembentukan BPD</t>
  </si>
  <si>
    <t>Silpa 2017</t>
  </si>
  <si>
    <t>Operasional RT/RW</t>
  </si>
  <si>
    <t>ATK RT</t>
  </si>
  <si>
    <t>Kegiatan Pemerintah Lainnya</t>
  </si>
  <si>
    <t xml:space="preserve">Belanja Barang dan Jasa </t>
  </si>
  <si>
    <t>- Pengadaan Pemilihan Kepala Desa</t>
  </si>
  <si>
    <t>PAD</t>
  </si>
  <si>
    <t>- Pengadaan Perangkat Desa</t>
  </si>
  <si>
    <t>- Pajak Tanah Kas Desa</t>
  </si>
  <si>
    <t>Operasional Panitia Lelang Tanah Kas Desa</t>
  </si>
  <si>
    <t>Rapat tingkat Dusun</t>
  </si>
  <si>
    <t>Bantuan Snack harian Pemdes</t>
  </si>
  <si>
    <t>Deviden</t>
  </si>
  <si>
    <t>Penyusunan dan Pendayagunaan Profil Desa</t>
  </si>
  <si>
    <t>Penyelenggaraan musyawarah Desa</t>
  </si>
  <si>
    <t>Rapat-rapat Lainnya</t>
  </si>
  <si>
    <t xml:space="preserve">Penyelenggaraan perencanaan Desa  </t>
  </si>
  <si>
    <t xml:space="preserve">Honorarium Tim Penyusun Peraturan Desa </t>
  </si>
  <si>
    <t>- Peraturan Desa  RKPDesa</t>
  </si>
  <si>
    <t>- Peraturan Desa tentang APBDes</t>
  </si>
  <si>
    <t>- Peraturan Desa tentang Peruabahn APBDes</t>
  </si>
  <si>
    <t>- Peraturan Desa tentang APBDes Realisasi</t>
  </si>
  <si>
    <t>Bidang Pelaksanaan Pembangunan Desa</t>
  </si>
  <si>
    <t>Kegiatan pembangunan sarana dan prasarana Desa</t>
  </si>
  <si>
    <t>Perbaikan Atap Gedung Paud</t>
  </si>
  <si>
    <t>DD</t>
  </si>
  <si>
    <t>Pemeliharaan Rabat Beton Dusun I RW 06 - RW 07</t>
  </si>
  <si>
    <t>Pemeliharaan Rabat Beton Dusun I - RW 07 Rt 02</t>
  </si>
  <si>
    <t>Pemeliharaan Rabat Beton Dusun I RT 02 RW 07 Pertelon</t>
  </si>
  <si>
    <t>Pembangunan Rabat Beton Dusun II RW 09 Rt 01-Rt 02</t>
  </si>
  <si>
    <t>Pemeliharaan Rabat Beton Dusun II</t>
  </si>
  <si>
    <t>Pemeliharaan Rabat Beton Dusun IV</t>
  </si>
  <si>
    <t>Pemb. Jalan Cor Rabat Dusun III - Dusun IV</t>
  </si>
  <si>
    <t>Pemb. Lumbung desa</t>
  </si>
  <si>
    <t>Pembangunan Talud Jalan Desa Dusun V</t>
  </si>
  <si>
    <t>Pembangunan sarana air bersih</t>
  </si>
  <si>
    <t>- Pemeliharaan Fasilitas Gedung dan Pagar Depan Kantor    Desa</t>
  </si>
  <si>
    <t xml:space="preserve">Lanjutan Renovasi Lapangan  </t>
  </si>
  <si>
    <t xml:space="preserve">Operasional pembangunan Fisik </t>
  </si>
  <si>
    <t>ATK</t>
  </si>
  <si>
    <t>Benda Pos</t>
  </si>
  <si>
    <t>Biaya Penggandaan dan Penjilidan</t>
  </si>
  <si>
    <t>Rapat-rapat</t>
  </si>
  <si>
    <t>Biaya Perjalanan Dinas</t>
  </si>
  <si>
    <t>Operasional Bangub</t>
  </si>
  <si>
    <t>Bangub</t>
  </si>
  <si>
    <t xml:space="preserve">Bidang Pembinaan Kemasyarakatan </t>
  </si>
  <si>
    <t>Honor LKMD</t>
  </si>
  <si>
    <t>Honor RT</t>
  </si>
  <si>
    <t>Honor RW</t>
  </si>
  <si>
    <t>Bantuan Kegiatan Kelembagaan PKK</t>
  </si>
  <si>
    <t>Linmas</t>
  </si>
  <si>
    <t>- Honor Linmas</t>
  </si>
  <si>
    <t>- Pelatihan Linmas</t>
  </si>
  <si>
    <t xml:space="preserve">Bidang Pemberdayaan Masyarakat </t>
  </si>
  <si>
    <t>Kegiatan pemenuhan kebutuhan dasar</t>
  </si>
  <si>
    <t>Pelayanan  Bidang Kesehatan</t>
  </si>
  <si>
    <t>Belanja  Barang dan Jasa</t>
  </si>
  <si>
    <t>- Insentif Tenaga Pendamping</t>
  </si>
  <si>
    <t>- Insentif  PPKBD</t>
  </si>
  <si>
    <t>- Insentif Sub PPKBD</t>
  </si>
  <si>
    <t>- PMT Balita</t>
  </si>
  <si>
    <t>- PMT Lansia</t>
  </si>
  <si>
    <t>DD+Bangub</t>
  </si>
  <si>
    <t>- Operasional BKB (Bina Keluarga Balita)</t>
  </si>
  <si>
    <t>- Insentif Kader Pos Yandu</t>
  </si>
  <si>
    <t>- Pengadaan Alat / Penyangga Timbangan  unt. 5 pos</t>
  </si>
  <si>
    <t>Pelayanan Dasar Bidang Pendidikan</t>
  </si>
  <si>
    <t>- Insentif  Guru TK</t>
  </si>
  <si>
    <t>- Insentif Guru PAUD</t>
  </si>
  <si>
    <t>Peningkatan Kapasitas KPMD</t>
  </si>
  <si>
    <t>BantuaN Honor KED dan BKD</t>
  </si>
  <si>
    <t>Bantuan Pembuatan Papan Kegiatan PKK</t>
  </si>
  <si>
    <t xml:space="preserve">Bantuan Permodalan UP2K </t>
  </si>
  <si>
    <t>Pelatihan Peningkatan aparatur Desa dan Peningkatan Kualitas</t>
  </si>
  <si>
    <t>Promosi Potensi,aset, kekayaan Desa dan Tranparansi keuangan Desa</t>
  </si>
  <si>
    <t>Bantuan Operasional Karangtaruna</t>
  </si>
  <si>
    <t xml:space="preserve">Kegiatan penyelenggaraan promosi kesehatan, gerakan hidup bersih </t>
  </si>
  <si>
    <t>dan sehat Kegiatan Jumat bersih</t>
  </si>
  <si>
    <t>Bantuan Pendidikan</t>
  </si>
  <si>
    <t>- Beasiswa Bagi Anak Tidak mampu SD</t>
  </si>
  <si>
    <t>- Beasiswa Bagi Anak Tidak mampu SLTP</t>
  </si>
  <si>
    <t>- Beasiswa Bagi Anak Tidak mampu SMA</t>
  </si>
  <si>
    <t>BBMGR (Bulan Bakti Gotong Royong)</t>
  </si>
  <si>
    <t>- Sosialisasi Pengadaan Perangkat Desa</t>
  </si>
  <si>
    <t>Bantuan Pendidikan Perangkat Desa</t>
  </si>
  <si>
    <t>DD + Silpa 2017</t>
  </si>
  <si>
    <t>Kegiatan pembinaan kesenian dan sosial budaya masyarakat :</t>
  </si>
  <si>
    <t>- Pengadaan Gamelan Group  Kerawitan Ngudi Laras</t>
  </si>
  <si>
    <t>- Operasional Kuda Lumping Turonggo Mukti mulyo</t>
  </si>
  <si>
    <t>- Operasional Grup maravis</t>
  </si>
  <si>
    <t xml:space="preserve">- Opersional  Grup musik Tek-Tek </t>
  </si>
  <si>
    <t>PHBN</t>
  </si>
  <si>
    <t>Bidang Keagamaan</t>
  </si>
  <si>
    <t>- Honor TPQ</t>
  </si>
  <si>
    <t>- PHBI</t>
  </si>
  <si>
    <t>- Kegiatan Suran</t>
  </si>
  <si>
    <t>Bantuan Tarling ke 5 masjid/Musholla</t>
  </si>
  <si>
    <t>Gotong Royong Pemugaran dan Perbaikan RTLH dan Pos Kamling</t>
  </si>
  <si>
    <t>- 7 rumah tidak layak huni @ Rp 10.000.000,-</t>
  </si>
  <si>
    <t>DD/Bangub</t>
  </si>
  <si>
    <t>-  Pembuatan 5 Pos Kamling</t>
  </si>
  <si>
    <t xml:space="preserve">Bidang Tak Terduga </t>
  </si>
  <si>
    <t xml:space="preserve">Kegiatan Kejadian Luar Biasa </t>
  </si>
  <si>
    <t xml:space="preserve">JUMLAH  BELANJA </t>
  </si>
  <si>
    <t>SURPLUS / DEFISIT</t>
  </si>
  <si>
    <t xml:space="preserve">PEMBIAYAAN </t>
  </si>
  <si>
    <t xml:space="preserve">Penerimaan Pembiayaan </t>
  </si>
  <si>
    <t>SILPA tahun 2017</t>
  </si>
  <si>
    <t xml:space="preserve">Pencairan Dana Cadangan </t>
  </si>
  <si>
    <t xml:space="preserve">Hasil Kekayaan Desa Yang dipisahkan </t>
  </si>
  <si>
    <t>Peyaertaan Modal Bumdes</t>
  </si>
  <si>
    <t xml:space="preserve">MODAL BUMDES </t>
  </si>
  <si>
    <t>JUMLAH  ( RP )</t>
  </si>
  <si>
    <t xml:space="preserve">Pengeluaran   Pembiayaan </t>
  </si>
  <si>
    <t xml:space="preserve">Pembentukan Dana Cadangan </t>
  </si>
  <si>
    <t xml:space="preserve">Penyertaan Modal Desa </t>
  </si>
  <si>
    <t>JUMLAH ( RP )</t>
  </si>
  <si>
    <t>Dagan, 31 Desember 2017</t>
  </si>
  <si>
    <t>Mengetahui Kepala Desa Dagan</t>
  </si>
  <si>
    <t xml:space="preserve">                       </t>
  </si>
  <si>
    <t>Diundangkan Di Desa</t>
  </si>
  <si>
    <t xml:space="preserve"> Pada Tanggal 31 Desember 2017</t>
  </si>
  <si>
    <t>Hj. SUKARNI, S.Sos.</t>
  </si>
  <si>
    <t xml:space="preserve">  PLT.Sekretaris Desa</t>
  </si>
  <si>
    <t xml:space="preserve">         SUBEKTI</t>
  </si>
  <si>
    <t>LEMBARAN DESA DAGAN TAHUN 2017 NOMOR 2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</si>
</sst>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1" fontId="5" fillId="2" borderId="1" xfId="2" applyFont="1" applyFill="1" applyBorder="1"/>
    <xf numFmtId="164" fontId="5" fillId="2" borderId="1" xfId="1" applyNumberFormat="1" applyFont="1" applyFill="1" applyBorder="1" applyAlignment="1">
      <alignment horizontal="left" vertical="center"/>
    </xf>
    <xf numFmtId="41" fontId="8" fillId="3" borderId="1" xfId="2" applyFont="1" applyFill="1" applyBorder="1" applyAlignment="1">
      <alignment vertical="top"/>
    </xf>
    <xf numFmtId="164" fontId="8" fillId="2" borderId="1" xfId="1" applyNumberFormat="1" applyFont="1" applyFill="1" applyBorder="1" applyAlignment="1">
      <alignment horizontal="left" vertical="center"/>
    </xf>
    <xf numFmtId="41" fontId="8" fillId="3" borderId="6" xfId="2" applyFont="1" applyFill="1" applyBorder="1" applyAlignment="1">
      <alignment horizontal="left" vertical="top"/>
    </xf>
    <xf numFmtId="41" fontId="9" fillId="3" borderId="1" xfId="2" applyFont="1" applyFill="1" applyBorder="1" applyAlignment="1">
      <alignment horizontal="left" vertical="top"/>
    </xf>
    <xf numFmtId="41" fontId="5" fillId="3" borderId="6" xfId="2" applyFont="1" applyFill="1" applyBorder="1" applyAlignment="1">
      <alignment horizontal="left" vertical="top"/>
    </xf>
    <xf numFmtId="41" fontId="5" fillId="2" borderId="6" xfId="2" applyFont="1" applyFill="1" applyBorder="1" applyAlignment="1">
      <alignment horizontal="left" vertical="top"/>
    </xf>
    <xf numFmtId="164" fontId="5" fillId="3" borderId="6" xfId="0" applyNumberFormat="1" applyFont="1" applyFill="1" applyBorder="1" applyAlignment="1">
      <alignment horizontal="left" vertical="top"/>
    </xf>
    <xf numFmtId="164" fontId="8" fillId="3" borderId="6" xfId="0" applyNumberFormat="1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vertical="center" wrapText="1"/>
    </xf>
    <xf numFmtId="41" fontId="9" fillId="3" borderId="6" xfId="2" applyFont="1" applyFill="1" applyBorder="1" applyAlignment="1">
      <alignment horizontal="left" vertical="top"/>
    </xf>
    <xf numFmtId="164" fontId="9" fillId="2" borderId="1" xfId="1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41" fontId="5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41" fontId="5" fillId="4" borderId="1" xfId="2" applyFont="1" applyFill="1" applyBorder="1"/>
    <xf numFmtId="164" fontId="5" fillId="4" borderId="1" xfId="1" applyNumberFormat="1" applyFont="1" applyFill="1" applyBorder="1" applyAlignment="1">
      <alignment horizontal="left" vertical="center"/>
    </xf>
    <xf numFmtId="41" fontId="5" fillId="2" borderId="1" xfId="2" applyFont="1" applyFill="1" applyBorder="1" applyAlignment="1">
      <alignment horizontal="left" vertical="top"/>
    </xf>
    <xf numFmtId="41" fontId="8" fillId="2" borderId="1" xfId="2" applyFont="1" applyFill="1" applyBorder="1"/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left" vertical="center"/>
    </xf>
    <xf numFmtId="41" fontId="8" fillId="2" borderId="6" xfId="2" applyFont="1" applyFill="1" applyBorder="1" applyAlignment="1">
      <alignment horizontal="left" vertical="top"/>
    </xf>
    <xf numFmtId="41" fontId="8" fillId="2" borderId="1" xfId="2" applyFont="1" applyFill="1" applyBorder="1" applyAlignment="1">
      <alignment horizontal="left" vertical="center"/>
    </xf>
    <xf numFmtId="41" fontId="8" fillId="2" borderId="6" xfId="2" applyFont="1" applyFill="1" applyBorder="1" applyAlignment="1">
      <alignment horizontal="left" vertical="center"/>
    </xf>
    <xf numFmtId="164" fontId="8" fillId="2" borderId="1" xfId="1" applyNumberFormat="1" applyFont="1" applyFill="1" applyBorder="1" applyAlignment="1">
      <alignment vertical="center"/>
    </xf>
    <xf numFmtId="41" fontId="8" fillId="2" borderId="1" xfId="2" quotePrefix="1" applyFont="1" applyFill="1" applyBorder="1" applyAlignment="1">
      <alignment horizontal="center"/>
    </xf>
    <xf numFmtId="41" fontId="8" fillId="2" borderId="1" xfId="2" applyFont="1" applyFill="1" applyBorder="1" applyAlignment="1">
      <alignment horizontal="left" vertical="top"/>
    </xf>
    <xf numFmtId="41" fontId="8" fillId="3" borderId="1" xfId="2" applyFont="1" applyFill="1" applyBorder="1" applyAlignment="1">
      <alignment horizontal="left" vertical="top"/>
    </xf>
    <xf numFmtId="164" fontId="9" fillId="4" borderId="1" xfId="1" applyNumberFormat="1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left" vertical="center"/>
    </xf>
    <xf numFmtId="41" fontId="8" fillId="2" borderId="3" xfId="2" applyFont="1" applyFill="1" applyBorder="1"/>
    <xf numFmtId="0" fontId="8" fillId="2" borderId="11" xfId="0" applyFont="1" applyFill="1" applyBorder="1" applyAlignment="1">
      <alignment horizontal="left" vertical="center" wrapText="1"/>
    </xf>
    <xf numFmtId="41" fontId="8" fillId="2" borderId="1" xfId="2" quotePrefix="1" applyFont="1" applyFill="1" applyBorder="1"/>
    <xf numFmtId="164" fontId="8" fillId="2" borderId="6" xfId="1" applyNumberFormat="1" applyFont="1" applyFill="1" applyBorder="1" applyAlignment="1">
      <alignment horizontal="left" vertical="center"/>
    </xf>
    <xf numFmtId="0" fontId="8" fillId="2" borderId="1" xfId="0" quotePrefix="1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41" fontId="8" fillId="2" borderId="1" xfId="2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 wrapText="1"/>
    </xf>
    <xf numFmtId="41" fontId="8" fillId="2" borderId="2" xfId="2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 wrapText="1"/>
    </xf>
    <xf numFmtId="41" fontId="8" fillId="2" borderId="6" xfId="2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1" fontId="5" fillId="2" borderId="1" xfId="2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left" vertical="center"/>
    </xf>
    <xf numFmtId="0" fontId="8" fillId="2" borderId="2" xfId="0" quotePrefix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1" fontId="5" fillId="2" borderId="1" xfId="2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left" vertical="center" wrapText="1"/>
    </xf>
    <xf numFmtId="41" fontId="5" fillId="2" borderId="1" xfId="2" applyFont="1" applyFill="1" applyBorder="1" applyAlignment="1">
      <alignment horizontal="center"/>
    </xf>
    <xf numFmtId="3" fontId="5" fillId="2" borderId="1" xfId="0" applyNumberFormat="1" applyFont="1" applyFill="1" applyBorder="1"/>
    <xf numFmtId="41" fontId="5" fillId="2" borderId="1" xfId="2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41" fontId="7" fillId="2" borderId="0" xfId="2" applyFont="1" applyFill="1" applyAlignment="1">
      <alignment vertical="center"/>
    </xf>
    <xf numFmtId="41" fontId="12" fillId="2" borderId="0" xfId="0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2" borderId="0" xfId="0" applyFont="1" applyFill="1"/>
    <xf numFmtId="0" fontId="13" fillId="0" borderId="0" xfId="0" applyFont="1" applyAlignment="1">
      <alignment horizontal="left" vertical="center"/>
    </xf>
    <xf numFmtId="41" fontId="7" fillId="2" borderId="0" xfId="2" applyFont="1" applyFill="1" applyAlignment="1">
      <alignment horizontal="center" vertical="center" wrapText="1"/>
    </xf>
    <xf numFmtId="41" fontId="4" fillId="2" borderId="0" xfId="2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2" borderId="0" xfId="0" applyFont="1" applyFill="1"/>
    <xf numFmtId="41" fontId="14" fillId="2" borderId="0" xfId="2" applyFont="1" applyFill="1"/>
    <xf numFmtId="0" fontId="14" fillId="2" borderId="0" xfId="0" applyFon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1457325</xdr:colOff>
      <xdr:row>1</xdr:row>
      <xdr:rowOff>66675</xdr:rowOff>
    </xdr:from>
    <xdr:to>
      <xdr:col>7</xdr:col>
      <xdr:colOff>558924</xdr:colOff>
      <xdr:row>4</xdr:row>
      <xdr:rowOff>152814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209800" y="257175"/>
          <a:ext cx="4378449" cy="657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Nomor     : 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5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Tahun 201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7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Tentang   : Anggaran Pendapatan dan Belanja Desa                   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(APBDes)  Tahun  Anggaran  201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8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10"/>
  <sheetViews>
    <sheetView tabSelected="1" workbookViewId="0">
      <selection activeCell="I12" sqref="I12"/>
    </sheetView>
  </sheetViews>
  <sheetFormatPr defaultRowHeight="15"/>
  <cols>
    <col min="1" max="1" width="3" customWidth="1"/>
    <col min="2" max="2" width="2.5703125" customWidth="1"/>
    <col min="3" max="4" width="2.85546875" customWidth="1"/>
    <col min="5" max="5" width="50.140625" customWidth="1"/>
    <col min="6" max="6" width="14.42578125" customWidth="1"/>
    <col min="7" max="7" width="14.5703125" customWidth="1"/>
  </cols>
  <sheetData>
    <row r="6" spans="1:7" ht="15.75">
      <c r="A6" s="1" t="s">
        <v>0</v>
      </c>
      <c r="B6" s="1"/>
      <c r="C6" s="1"/>
      <c r="D6" s="1"/>
      <c r="E6" s="1"/>
      <c r="F6" s="1"/>
      <c r="G6" s="1"/>
    </row>
    <row r="7" spans="1:7" ht="15.75">
      <c r="A7" s="1" t="s">
        <v>1</v>
      </c>
      <c r="B7" s="1"/>
      <c r="C7" s="1"/>
      <c r="D7" s="1"/>
      <c r="E7" s="1"/>
      <c r="F7" s="1"/>
      <c r="G7" s="1"/>
    </row>
    <row r="8" spans="1:7" ht="15.75">
      <c r="A8" s="1" t="s">
        <v>2</v>
      </c>
      <c r="B8" s="1"/>
      <c r="C8" s="1"/>
      <c r="D8" s="1"/>
      <c r="E8" s="1"/>
      <c r="F8" s="1"/>
      <c r="G8" s="1"/>
    </row>
    <row r="9" spans="1:7" ht="18">
      <c r="A9" s="2"/>
      <c r="B9" s="2"/>
      <c r="C9" s="2"/>
      <c r="D9" s="2"/>
      <c r="E9" s="2"/>
      <c r="F9" s="2"/>
      <c r="G9" s="2"/>
    </row>
    <row r="10" spans="1:7">
      <c r="A10" s="3" t="s">
        <v>3</v>
      </c>
      <c r="B10" s="3"/>
      <c r="C10" s="3"/>
      <c r="D10" s="3"/>
      <c r="E10" s="4" t="s">
        <v>4</v>
      </c>
      <c r="F10" s="5" t="s">
        <v>5</v>
      </c>
      <c r="G10" s="6" t="s">
        <v>6</v>
      </c>
    </row>
    <row r="11" spans="1:7">
      <c r="A11" s="3"/>
      <c r="B11" s="3"/>
      <c r="C11" s="3"/>
      <c r="D11" s="3"/>
      <c r="E11" s="4"/>
      <c r="F11" s="7"/>
      <c r="G11" s="8"/>
    </row>
    <row r="12" spans="1:7">
      <c r="A12" s="3"/>
      <c r="B12" s="3"/>
      <c r="C12" s="3"/>
      <c r="D12" s="3"/>
      <c r="E12" s="4"/>
      <c r="F12" s="7"/>
      <c r="G12" s="8"/>
    </row>
    <row r="13" spans="1:7" ht="15.75" thickBot="1">
      <c r="A13" s="9"/>
      <c r="B13" s="9"/>
      <c r="C13" s="9"/>
      <c r="D13" s="9"/>
      <c r="E13" s="10"/>
      <c r="F13" s="11"/>
      <c r="G13" s="12"/>
    </row>
    <row r="14" spans="1:7" ht="15.75" thickTop="1">
      <c r="A14" s="13">
        <v>1</v>
      </c>
      <c r="B14" s="13"/>
      <c r="C14" s="13"/>
      <c r="D14" s="13"/>
      <c r="E14" s="14">
        <v>2</v>
      </c>
      <c r="F14" s="14">
        <v>3</v>
      </c>
      <c r="G14" s="14">
        <v>4</v>
      </c>
    </row>
    <row r="15" spans="1:7" ht="16.5">
      <c r="A15" s="15"/>
      <c r="B15" s="16"/>
      <c r="C15" s="16"/>
      <c r="D15" s="17"/>
      <c r="E15" s="18"/>
      <c r="F15" s="18"/>
      <c r="G15" s="19"/>
    </row>
    <row r="16" spans="1:7">
      <c r="A16" s="20">
        <v>1</v>
      </c>
      <c r="B16" s="21"/>
      <c r="C16" s="21"/>
      <c r="D16" s="22"/>
      <c r="E16" s="23" t="s">
        <v>7</v>
      </c>
      <c r="F16" s="23"/>
      <c r="G16" s="24"/>
    </row>
    <row r="17" spans="1:7">
      <c r="A17" s="20">
        <v>1</v>
      </c>
      <c r="B17" s="21">
        <v>1</v>
      </c>
      <c r="C17" s="21"/>
      <c r="D17" s="22"/>
      <c r="E17" s="25" t="s">
        <v>8</v>
      </c>
      <c r="F17" s="25"/>
      <c r="G17" s="24"/>
    </row>
    <row r="18" spans="1:7">
      <c r="A18" s="20">
        <v>1</v>
      </c>
      <c r="B18" s="21">
        <v>1</v>
      </c>
      <c r="C18" s="21">
        <v>1</v>
      </c>
      <c r="D18" s="22"/>
      <c r="E18" s="26" t="s">
        <v>9</v>
      </c>
      <c r="F18" s="26"/>
      <c r="G18" s="24"/>
    </row>
    <row r="19" spans="1:7">
      <c r="A19" s="20">
        <v>1</v>
      </c>
      <c r="B19" s="21">
        <v>1</v>
      </c>
      <c r="C19" s="21">
        <v>2</v>
      </c>
      <c r="D19" s="22"/>
      <c r="E19" s="26" t="s">
        <v>10</v>
      </c>
      <c r="F19" s="26"/>
      <c r="G19" s="24"/>
    </row>
    <row r="20" spans="1:7">
      <c r="A20" s="20"/>
      <c r="B20" s="21"/>
      <c r="C20" s="21"/>
      <c r="D20" s="22"/>
      <c r="E20" s="26" t="s">
        <v>11</v>
      </c>
      <c r="F20" s="27"/>
      <c r="G20" s="24"/>
    </row>
    <row r="21" spans="1:7">
      <c r="A21" s="20">
        <v>1</v>
      </c>
      <c r="B21" s="21">
        <v>1</v>
      </c>
      <c r="C21" s="21">
        <v>3</v>
      </c>
      <c r="D21" s="22"/>
      <c r="E21" s="26" t="s">
        <v>12</v>
      </c>
      <c r="F21" s="28">
        <v>59120000</v>
      </c>
      <c r="G21" s="29"/>
    </row>
    <row r="22" spans="1:7">
      <c r="A22" s="20"/>
      <c r="B22" s="21"/>
      <c r="C22" s="21"/>
      <c r="D22" s="22"/>
      <c r="E22" s="26"/>
      <c r="F22" s="30"/>
      <c r="G22" s="31"/>
    </row>
    <row r="23" spans="1:7">
      <c r="A23" s="20">
        <v>1</v>
      </c>
      <c r="B23" s="21">
        <v>1</v>
      </c>
      <c r="C23" s="21">
        <v>4</v>
      </c>
      <c r="D23" s="22"/>
      <c r="E23" s="23" t="s">
        <v>13</v>
      </c>
      <c r="F23" s="32"/>
      <c r="G23" s="31"/>
    </row>
    <row r="24" spans="1:7">
      <c r="A24" s="20">
        <v>1</v>
      </c>
      <c r="B24" s="21">
        <v>1</v>
      </c>
      <c r="C24" s="21">
        <v>5</v>
      </c>
      <c r="D24" s="22"/>
      <c r="E24" s="25" t="s">
        <v>14</v>
      </c>
      <c r="F24" s="33"/>
      <c r="G24" s="31"/>
    </row>
    <row r="25" spans="1:7">
      <c r="A25" s="20"/>
      <c r="B25" s="21"/>
      <c r="C25" s="21"/>
      <c r="D25" s="22"/>
      <c r="E25" s="26" t="s">
        <v>15</v>
      </c>
      <c r="F25" s="32"/>
      <c r="G25" s="31"/>
    </row>
    <row r="26" spans="1:7">
      <c r="A26" s="20"/>
      <c r="B26" s="21"/>
      <c r="C26" s="21"/>
      <c r="D26" s="22"/>
      <c r="E26" s="26"/>
      <c r="F26" s="32"/>
      <c r="G26" s="31"/>
    </row>
    <row r="27" spans="1:7">
      <c r="A27" s="20">
        <v>1</v>
      </c>
      <c r="B27" s="21">
        <v>2</v>
      </c>
      <c r="C27" s="21"/>
      <c r="D27" s="22"/>
      <c r="E27" s="25" t="s">
        <v>16</v>
      </c>
      <c r="F27" s="34"/>
      <c r="G27" s="29"/>
    </row>
    <row r="28" spans="1:7">
      <c r="A28" s="20">
        <v>1</v>
      </c>
      <c r="B28" s="21">
        <v>2</v>
      </c>
      <c r="C28" s="21">
        <v>1</v>
      </c>
      <c r="D28" s="22"/>
      <c r="E28" s="26" t="s">
        <v>17</v>
      </c>
      <c r="F28" s="34">
        <v>927557000</v>
      </c>
      <c r="G28" s="31"/>
    </row>
    <row r="29" spans="1:7" ht="25.5">
      <c r="A29" s="20">
        <v>1</v>
      </c>
      <c r="B29" s="21">
        <v>2</v>
      </c>
      <c r="C29" s="21">
        <v>2</v>
      </c>
      <c r="D29" s="22"/>
      <c r="E29" s="26" t="s">
        <v>18</v>
      </c>
      <c r="F29" s="35">
        <v>19847000</v>
      </c>
      <c r="G29" s="31"/>
    </row>
    <row r="30" spans="1:7">
      <c r="A30" s="20">
        <v>1</v>
      </c>
      <c r="B30" s="21">
        <v>2</v>
      </c>
      <c r="C30" s="21">
        <v>3</v>
      </c>
      <c r="D30" s="22"/>
      <c r="E30" s="26" t="s">
        <v>19</v>
      </c>
      <c r="F30" s="29">
        <v>397484000</v>
      </c>
      <c r="G30" s="31"/>
    </row>
    <row r="31" spans="1:7">
      <c r="A31" s="20">
        <v>1</v>
      </c>
      <c r="B31" s="21">
        <v>2</v>
      </c>
      <c r="C31" s="21">
        <v>4</v>
      </c>
      <c r="D31" s="22">
        <v>1</v>
      </c>
      <c r="E31" s="26" t="s">
        <v>20</v>
      </c>
      <c r="F31" s="35">
        <v>55000000</v>
      </c>
      <c r="G31" s="36"/>
    </row>
    <row r="32" spans="1:7">
      <c r="A32" s="20"/>
      <c r="B32" s="21"/>
      <c r="C32" s="21"/>
      <c r="D32" s="22"/>
      <c r="E32" s="26"/>
      <c r="F32" s="35"/>
      <c r="G32" s="37"/>
    </row>
    <row r="33" spans="1:7">
      <c r="A33" s="38">
        <v>1</v>
      </c>
      <c r="B33" s="39">
        <v>3</v>
      </c>
      <c r="C33" s="39"/>
      <c r="D33" s="40"/>
      <c r="E33" s="25" t="s">
        <v>21</v>
      </c>
      <c r="F33" s="34"/>
      <c r="G33" s="29"/>
    </row>
    <row r="34" spans="1:7">
      <c r="A34" s="20">
        <v>1</v>
      </c>
      <c r="B34" s="21">
        <v>3</v>
      </c>
      <c r="C34" s="21">
        <v>2</v>
      </c>
      <c r="D34" s="22"/>
      <c r="E34" s="41" t="s">
        <v>22</v>
      </c>
      <c r="F34" s="34">
        <f>5937500+2147396</f>
        <v>8084896</v>
      </c>
      <c r="G34" s="29"/>
    </row>
    <row r="35" spans="1:7">
      <c r="A35" s="20"/>
      <c r="B35" s="21"/>
      <c r="C35" s="21"/>
      <c r="D35" s="22"/>
      <c r="E35" s="42"/>
      <c r="F35" s="32"/>
      <c r="G35" s="31"/>
    </row>
    <row r="36" spans="1:7">
      <c r="A36" s="38">
        <v>1</v>
      </c>
      <c r="B36" s="39">
        <v>3</v>
      </c>
      <c r="C36" s="39">
        <v>5</v>
      </c>
      <c r="D36" s="40"/>
      <c r="E36" s="25" t="s">
        <v>23</v>
      </c>
      <c r="F36" s="43"/>
      <c r="G36" s="44"/>
    </row>
    <row r="37" spans="1:7">
      <c r="A37" s="20"/>
      <c r="B37" s="21"/>
      <c r="C37" s="21"/>
      <c r="D37" s="22"/>
      <c r="E37" s="23" t="s">
        <v>24</v>
      </c>
      <c r="F37" s="34">
        <f>SUM(F16:F36)</f>
        <v>1467092896</v>
      </c>
      <c r="G37" s="45"/>
    </row>
    <row r="38" spans="1:7">
      <c r="A38" s="20"/>
      <c r="B38" s="21"/>
      <c r="C38" s="21"/>
      <c r="D38" s="22"/>
      <c r="E38" s="23"/>
      <c r="F38" s="46"/>
      <c r="G38" s="45"/>
    </row>
    <row r="39" spans="1:7">
      <c r="A39" s="38">
        <v>2</v>
      </c>
      <c r="B39" s="39"/>
      <c r="C39" s="39"/>
      <c r="D39" s="40"/>
      <c r="E39" s="23" t="s">
        <v>25</v>
      </c>
      <c r="F39" s="47"/>
      <c r="G39" s="48"/>
    </row>
    <row r="40" spans="1:7">
      <c r="A40" s="49">
        <v>2</v>
      </c>
      <c r="B40" s="50">
        <v>1</v>
      </c>
      <c r="C40" s="50"/>
      <c r="D40" s="51"/>
      <c r="E40" s="52" t="s">
        <v>26</v>
      </c>
      <c r="F40" s="53">
        <f>F41+F48+F61+F66+F72+F75+F87</f>
        <v>452951596</v>
      </c>
      <c r="G40" s="54"/>
    </row>
    <row r="41" spans="1:7">
      <c r="A41" s="20">
        <v>2</v>
      </c>
      <c r="B41" s="21">
        <v>1</v>
      </c>
      <c r="C41" s="21">
        <v>1</v>
      </c>
      <c r="D41" s="22"/>
      <c r="E41" s="26" t="s">
        <v>27</v>
      </c>
      <c r="F41" s="55">
        <f>SUM(F42:F47)</f>
        <v>313978600</v>
      </c>
      <c r="G41" s="29"/>
    </row>
    <row r="42" spans="1:7">
      <c r="A42" s="20">
        <v>2</v>
      </c>
      <c r="B42" s="21">
        <v>1</v>
      </c>
      <c r="C42" s="21">
        <v>1</v>
      </c>
      <c r="D42" s="22">
        <v>1</v>
      </c>
      <c r="E42" s="26" t="s">
        <v>28</v>
      </c>
      <c r="F42" s="56">
        <v>203125000</v>
      </c>
      <c r="G42" s="31" t="s">
        <v>29</v>
      </c>
    </row>
    <row r="43" spans="1:7" ht="25.5">
      <c r="A43" s="20"/>
      <c r="B43" s="21"/>
      <c r="C43" s="21"/>
      <c r="D43" s="22"/>
      <c r="E43" s="26" t="s">
        <v>30</v>
      </c>
      <c r="F43" s="56">
        <v>73200000</v>
      </c>
      <c r="G43" s="31" t="s">
        <v>29</v>
      </c>
    </row>
    <row r="44" spans="1:7">
      <c r="A44" s="20"/>
      <c r="B44" s="21"/>
      <c r="C44" s="21"/>
      <c r="D44" s="22"/>
      <c r="E44" s="26" t="s">
        <v>31</v>
      </c>
      <c r="F44" s="56">
        <v>15000000</v>
      </c>
      <c r="G44" s="31" t="s">
        <v>29</v>
      </c>
    </row>
    <row r="45" spans="1:7">
      <c r="A45" s="20"/>
      <c r="B45" s="21"/>
      <c r="C45" s="21"/>
      <c r="D45" s="22"/>
      <c r="E45" s="26" t="s">
        <v>32</v>
      </c>
      <c r="F45" s="56">
        <v>4500000</v>
      </c>
      <c r="G45" s="31" t="s">
        <v>29</v>
      </c>
    </row>
    <row r="46" spans="1:7">
      <c r="A46" s="20"/>
      <c r="B46" s="21"/>
      <c r="C46" s="21"/>
      <c r="D46" s="22"/>
      <c r="E46" s="26" t="s">
        <v>33</v>
      </c>
      <c r="F46" s="56">
        <v>5896800</v>
      </c>
      <c r="G46" s="31" t="s">
        <v>29</v>
      </c>
    </row>
    <row r="47" spans="1:7">
      <c r="A47" s="20"/>
      <c r="B47" s="21"/>
      <c r="C47" s="21"/>
      <c r="D47" s="22"/>
      <c r="E47" s="26" t="s">
        <v>34</v>
      </c>
      <c r="F47" s="56">
        <v>12256800</v>
      </c>
      <c r="G47" s="31" t="s">
        <v>29</v>
      </c>
    </row>
    <row r="48" spans="1:7">
      <c r="A48" s="38">
        <v>2</v>
      </c>
      <c r="B48" s="39">
        <v>1</v>
      </c>
      <c r="C48" s="39">
        <v>2</v>
      </c>
      <c r="D48" s="40"/>
      <c r="E48" s="23" t="s">
        <v>35</v>
      </c>
      <c r="F48" s="34">
        <f>SUM(F49:F60)</f>
        <v>32044600</v>
      </c>
      <c r="G48" s="29"/>
    </row>
    <row r="49" spans="1:7">
      <c r="A49" s="20">
        <v>2</v>
      </c>
      <c r="B49" s="21">
        <v>1</v>
      </c>
      <c r="C49" s="21">
        <v>2</v>
      </c>
      <c r="D49" s="22">
        <v>2</v>
      </c>
      <c r="E49" s="26" t="s">
        <v>36</v>
      </c>
      <c r="F49" s="56"/>
      <c r="G49" s="31"/>
    </row>
    <row r="50" spans="1:7">
      <c r="A50" s="20"/>
      <c r="B50" s="21"/>
      <c r="C50" s="21"/>
      <c r="D50" s="22"/>
      <c r="E50" s="57" t="s">
        <v>37</v>
      </c>
      <c r="F50" s="30">
        <v>5630000</v>
      </c>
      <c r="G50" s="31" t="s">
        <v>29</v>
      </c>
    </row>
    <row r="51" spans="1:7">
      <c r="A51" s="20"/>
      <c r="B51" s="21"/>
      <c r="C51" s="21"/>
      <c r="D51" s="22"/>
      <c r="E51" s="57" t="s">
        <v>38</v>
      </c>
      <c r="F51" s="32">
        <v>567000</v>
      </c>
      <c r="G51" s="31" t="s">
        <v>29</v>
      </c>
    </row>
    <row r="52" spans="1:7">
      <c r="A52" s="20"/>
      <c r="B52" s="21"/>
      <c r="C52" s="21"/>
      <c r="D52" s="22"/>
      <c r="E52" s="57" t="s">
        <v>39</v>
      </c>
      <c r="F52" s="32">
        <v>1509600</v>
      </c>
      <c r="G52" s="31" t="s">
        <v>29</v>
      </c>
    </row>
    <row r="53" spans="1:7">
      <c r="A53" s="20"/>
      <c r="B53" s="21"/>
      <c r="C53" s="21"/>
      <c r="D53" s="22"/>
      <c r="E53" s="57" t="s">
        <v>40</v>
      </c>
      <c r="F53" s="32">
        <v>2376000</v>
      </c>
      <c r="G53" s="31" t="s">
        <v>29</v>
      </c>
    </row>
    <row r="54" spans="1:7">
      <c r="A54" s="20"/>
      <c r="B54" s="21"/>
      <c r="C54" s="21"/>
      <c r="D54" s="22"/>
      <c r="E54" s="57" t="s">
        <v>41</v>
      </c>
      <c r="F54" s="32">
        <v>9385000</v>
      </c>
      <c r="G54" s="31" t="s">
        <v>29</v>
      </c>
    </row>
    <row r="55" spans="1:7">
      <c r="A55" s="20"/>
      <c r="B55" s="21"/>
      <c r="C55" s="21"/>
      <c r="D55" s="22"/>
      <c r="E55" s="57" t="s">
        <v>42</v>
      </c>
      <c r="F55" s="32">
        <v>1875000</v>
      </c>
      <c r="G55" s="31" t="s">
        <v>29</v>
      </c>
    </row>
    <row r="56" spans="1:7">
      <c r="A56" s="20"/>
      <c r="B56" s="21"/>
      <c r="C56" s="21"/>
      <c r="D56" s="22"/>
      <c r="E56" s="58" t="s">
        <v>43</v>
      </c>
      <c r="F56" s="32">
        <v>1187000</v>
      </c>
      <c r="G56" s="31" t="s">
        <v>29</v>
      </c>
    </row>
    <row r="57" spans="1:7">
      <c r="A57" s="20"/>
      <c r="B57" s="21"/>
      <c r="C57" s="21"/>
      <c r="D57" s="22"/>
      <c r="E57" s="58" t="s">
        <v>44</v>
      </c>
      <c r="F57" s="32">
        <v>4265000</v>
      </c>
      <c r="G57" s="31" t="s">
        <v>29</v>
      </c>
    </row>
    <row r="58" spans="1:7">
      <c r="A58" s="20"/>
      <c r="B58" s="21"/>
      <c r="C58" s="21"/>
      <c r="D58" s="22"/>
      <c r="E58" s="57" t="s">
        <v>45</v>
      </c>
      <c r="F58" s="32">
        <v>1350000</v>
      </c>
      <c r="G58" s="31" t="s">
        <v>46</v>
      </c>
    </row>
    <row r="59" spans="1:7">
      <c r="A59" s="20"/>
      <c r="B59" s="21"/>
      <c r="C59" s="21"/>
      <c r="D59" s="22"/>
      <c r="E59" s="26" t="s">
        <v>47</v>
      </c>
      <c r="F59" s="30">
        <v>3900000</v>
      </c>
      <c r="G59" s="31" t="s">
        <v>29</v>
      </c>
    </row>
    <row r="60" spans="1:7">
      <c r="A60" s="20"/>
      <c r="B60" s="21"/>
      <c r="C60" s="21"/>
      <c r="D60" s="22"/>
      <c r="E60" s="57"/>
      <c r="F60" s="32"/>
      <c r="G60" s="31"/>
    </row>
    <row r="61" spans="1:7">
      <c r="A61" s="38">
        <v>2</v>
      </c>
      <c r="B61" s="21">
        <v>1</v>
      </c>
      <c r="C61" s="39">
        <v>2</v>
      </c>
      <c r="D61" s="40">
        <v>3</v>
      </c>
      <c r="E61" s="59" t="s">
        <v>48</v>
      </c>
      <c r="F61" s="35">
        <f>SUM(F62:F65)</f>
        <v>13632000</v>
      </c>
      <c r="G61" s="29"/>
    </row>
    <row r="62" spans="1:7">
      <c r="A62" s="38"/>
      <c r="B62" s="21"/>
      <c r="C62" s="39"/>
      <c r="D62" s="40"/>
      <c r="E62" s="60" t="s">
        <v>49</v>
      </c>
      <c r="F62" s="61">
        <v>5605000</v>
      </c>
      <c r="G62" s="31" t="s">
        <v>29</v>
      </c>
    </row>
    <row r="63" spans="1:7">
      <c r="A63" s="20"/>
      <c r="B63" s="21"/>
      <c r="C63" s="21"/>
      <c r="D63" s="22"/>
      <c r="E63" s="57" t="s">
        <v>50</v>
      </c>
      <c r="F63" s="61">
        <v>527000</v>
      </c>
      <c r="G63" s="31" t="s">
        <v>51</v>
      </c>
    </row>
    <row r="64" spans="1:7">
      <c r="A64" s="20"/>
      <c r="B64" s="21"/>
      <c r="C64" s="21"/>
      <c r="D64" s="22"/>
      <c r="E64" s="57" t="s">
        <v>52</v>
      </c>
      <c r="F64" s="62">
        <v>3500000</v>
      </c>
      <c r="G64" s="31" t="s">
        <v>51</v>
      </c>
    </row>
    <row r="65" spans="1:7">
      <c r="A65" s="20"/>
      <c r="B65" s="21"/>
      <c r="C65" s="21"/>
      <c r="D65" s="22"/>
      <c r="E65" s="57" t="s">
        <v>53</v>
      </c>
      <c r="F65" s="63">
        <v>4000000</v>
      </c>
      <c r="G65" s="31" t="s">
        <v>51</v>
      </c>
    </row>
    <row r="66" spans="1:7">
      <c r="A66" s="38">
        <v>2</v>
      </c>
      <c r="B66" s="39">
        <v>1</v>
      </c>
      <c r="C66" s="39">
        <v>3</v>
      </c>
      <c r="D66" s="40"/>
      <c r="E66" s="23" t="s">
        <v>54</v>
      </c>
      <c r="F66" s="34">
        <f>SUM(F67:F71)</f>
        <v>20953500</v>
      </c>
      <c r="G66" s="31"/>
    </row>
    <row r="67" spans="1:7">
      <c r="A67" s="20">
        <v>2</v>
      </c>
      <c r="B67" s="21">
        <v>1</v>
      </c>
      <c r="C67" s="21">
        <v>3</v>
      </c>
      <c r="D67" s="22">
        <v>2</v>
      </c>
      <c r="E67" s="26" t="s">
        <v>36</v>
      </c>
      <c r="F67" s="32"/>
      <c r="G67" s="31"/>
    </row>
    <row r="68" spans="1:7">
      <c r="A68" s="20"/>
      <c r="B68" s="21"/>
      <c r="C68" s="21"/>
      <c r="D68" s="22"/>
      <c r="E68" s="26" t="s">
        <v>55</v>
      </c>
      <c r="F68" s="56">
        <v>11700000</v>
      </c>
      <c r="G68" s="31" t="s">
        <v>29</v>
      </c>
    </row>
    <row r="69" spans="1:7">
      <c r="A69" s="20"/>
      <c r="B69" s="21"/>
      <c r="C69" s="21"/>
      <c r="D69" s="22"/>
      <c r="E69" s="26" t="s">
        <v>56</v>
      </c>
      <c r="F69" s="32">
        <v>4050000</v>
      </c>
      <c r="G69" s="31" t="s">
        <v>29</v>
      </c>
    </row>
    <row r="70" spans="1:7">
      <c r="A70" s="20"/>
      <c r="B70" s="21"/>
      <c r="C70" s="21"/>
      <c r="D70" s="22"/>
      <c r="E70" s="26" t="s">
        <v>57</v>
      </c>
      <c r="F70" s="32">
        <v>203500</v>
      </c>
      <c r="G70" s="31" t="s">
        <v>29</v>
      </c>
    </row>
    <row r="71" spans="1:7">
      <c r="A71" s="20"/>
      <c r="B71" s="21"/>
      <c r="C71" s="21"/>
      <c r="D71" s="22"/>
      <c r="E71" s="26" t="s">
        <v>58</v>
      </c>
      <c r="F71" s="32">
        <v>5000000</v>
      </c>
      <c r="G71" s="31" t="s">
        <v>59</v>
      </c>
    </row>
    <row r="72" spans="1:7">
      <c r="A72" s="38">
        <v>2</v>
      </c>
      <c r="B72" s="39">
        <v>1</v>
      </c>
      <c r="C72" s="39">
        <v>4</v>
      </c>
      <c r="D72" s="40"/>
      <c r="E72" s="23" t="s">
        <v>60</v>
      </c>
      <c r="F72" s="34">
        <f>SUM(F73:F74)</f>
        <v>1023000</v>
      </c>
      <c r="G72" s="64"/>
    </row>
    <row r="73" spans="1:7">
      <c r="A73" s="20">
        <v>2</v>
      </c>
      <c r="B73" s="21">
        <v>1</v>
      </c>
      <c r="C73" s="21">
        <v>4</v>
      </c>
      <c r="D73" s="22">
        <v>2</v>
      </c>
      <c r="E73" s="26" t="s">
        <v>36</v>
      </c>
      <c r="F73" s="32"/>
      <c r="G73" s="31"/>
    </row>
    <row r="74" spans="1:7">
      <c r="A74" s="20"/>
      <c r="B74" s="21"/>
      <c r="C74" s="21"/>
      <c r="D74" s="22"/>
      <c r="E74" s="26" t="s">
        <v>61</v>
      </c>
      <c r="F74" s="31">
        <v>1023000</v>
      </c>
      <c r="G74" s="31" t="s">
        <v>29</v>
      </c>
    </row>
    <row r="75" spans="1:7">
      <c r="A75" s="38">
        <v>2</v>
      </c>
      <c r="B75" s="21">
        <v>1</v>
      </c>
      <c r="C75" s="39">
        <v>5</v>
      </c>
      <c r="D75" s="40"/>
      <c r="E75" s="23" t="s">
        <v>62</v>
      </c>
      <c r="F75" s="28">
        <f>SUM(F77:F85)</f>
        <v>68979896</v>
      </c>
      <c r="G75" s="29"/>
    </row>
    <row r="76" spans="1:7">
      <c r="A76" s="38">
        <v>2</v>
      </c>
      <c r="B76" s="21">
        <v>1</v>
      </c>
      <c r="C76" s="39">
        <v>5</v>
      </c>
      <c r="D76" s="40">
        <v>2</v>
      </c>
      <c r="E76" s="23" t="s">
        <v>63</v>
      </c>
      <c r="F76" s="56"/>
      <c r="G76" s="29"/>
    </row>
    <row r="77" spans="1:7">
      <c r="A77" s="20"/>
      <c r="B77" s="21"/>
      <c r="C77" s="21"/>
      <c r="D77" s="22"/>
      <c r="E77" s="42" t="s">
        <v>64</v>
      </c>
      <c r="F77" s="65">
        <v>30000000</v>
      </c>
      <c r="G77" s="58" t="s">
        <v>65</v>
      </c>
    </row>
    <row r="78" spans="1:7">
      <c r="A78" s="20"/>
      <c r="B78" s="21"/>
      <c r="C78" s="21"/>
      <c r="D78" s="22"/>
      <c r="E78" s="42" t="s">
        <v>66</v>
      </c>
      <c r="F78" s="65">
        <v>15000000</v>
      </c>
      <c r="G78" s="58" t="s">
        <v>59</v>
      </c>
    </row>
    <row r="79" spans="1:7">
      <c r="A79" s="20"/>
      <c r="B79" s="21"/>
      <c r="C79" s="21"/>
      <c r="D79" s="22"/>
      <c r="E79" s="42" t="s">
        <v>67</v>
      </c>
      <c r="F79" s="66">
        <v>2000000</v>
      </c>
      <c r="G79" s="58" t="s">
        <v>65</v>
      </c>
    </row>
    <row r="80" spans="1:7">
      <c r="A80" s="20"/>
      <c r="B80" s="21"/>
      <c r="C80" s="21"/>
      <c r="D80" s="22"/>
      <c r="E80" s="26" t="s">
        <v>68</v>
      </c>
      <c r="F80" s="66">
        <v>7120000</v>
      </c>
      <c r="G80" s="31" t="s">
        <v>65</v>
      </c>
    </row>
    <row r="81" spans="1:7">
      <c r="A81" s="20"/>
      <c r="B81" s="21"/>
      <c r="C81" s="21"/>
      <c r="D81" s="22"/>
      <c r="E81" s="26" t="s">
        <v>69</v>
      </c>
      <c r="F81" s="61">
        <v>2500000</v>
      </c>
      <c r="G81" s="31" t="s">
        <v>65</v>
      </c>
    </row>
    <row r="82" spans="1:7">
      <c r="A82" s="20"/>
      <c r="B82" s="21"/>
      <c r="C82" s="21"/>
      <c r="D82" s="22"/>
      <c r="E82" s="26" t="s">
        <v>70</v>
      </c>
      <c r="F82" s="61">
        <v>5659896</v>
      </c>
      <c r="G82" s="31" t="s">
        <v>71</v>
      </c>
    </row>
    <row r="83" spans="1:7">
      <c r="A83" s="20"/>
      <c r="B83" s="21"/>
      <c r="C83" s="21"/>
      <c r="D83" s="22"/>
      <c r="E83" s="26" t="s">
        <v>72</v>
      </c>
      <c r="F83" s="67">
        <v>1000000</v>
      </c>
      <c r="G83" s="31" t="s">
        <v>59</v>
      </c>
    </row>
    <row r="84" spans="1:7">
      <c r="A84" s="20"/>
      <c r="B84" s="21"/>
      <c r="C84" s="21"/>
      <c r="D84" s="22"/>
      <c r="E84" s="26" t="s">
        <v>73</v>
      </c>
      <c r="F84" s="32">
        <v>2700000</v>
      </c>
      <c r="G84" s="31" t="s">
        <v>29</v>
      </c>
    </row>
    <row r="85" spans="1:7">
      <c r="A85" s="20"/>
      <c r="B85" s="21"/>
      <c r="C85" s="21"/>
      <c r="D85" s="22"/>
      <c r="E85" s="26" t="s">
        <v>74</v>
      </c>
      <c r="F85" s="32">
        <v>3000000</v>
      </c>
      <c r="G85" s="31" t="s">
        <v>65</v>
      </c>
    </row>
    <row r="86" spans="1:7">
      <c r="A86" s="20"/>
      <c r="B86" s="21"/>
      <c r="C86" s="21"/>
      <c r="D86" s="22"/>
      <c r="E86" s="26"/>
      <c r="F86" s="32"/>
      <c r="G86" s="31"/>
    </row>
    <row r="87" spans="1:7">
      <c r="A87" s="20">
        <v>2</v>
      </c>
      <c r="B87" s="21">
        <v>1</v>
      </c>
      <c r="C87" s="21">
        <v>6</v>
      </c>
      <c r="D87" s="22"/>
      <c r="E87" s="23" t="s">
        <v>75</v>
      </c>
      <c r="F87" s="34">
        <f>SUM(F88:F92)</f>
        <v>2340000</v>
      </c>
      <c r="G87" s="31"/>
    </row>
    <row r="88" spans="1:7">
      <c r="A88" s="20"/>
      <c r="B88" s="21"/>
      <c r="C88" s="21"/>
      <c r="D88" s="22"/>
      <c r="E88" s="26" t="s">
        <v>76</v>
      </c>
      <c r="F88" s="32"/>
      <c r="G88" s="31"/>
    </row>
    <row r="89" spans="1:7">
      <c r="A89" s="20">
        <v>2</v>
      </c>
      <c r="B89" s="21">
        <v>1</v>
      </c>
      <c r="C89" s="21">
        <v>6</v>
      </c>
      <c r="D89" s="22">
        <v>5</v>
      </c>
      <c r="E89" s="42" t="s">
        <v>77</v>
      </c>
      <c r="F89" s="32">
        <v>660000</v>
      </c>
      <c r="G89" s="31" t="s">
        <v>29</v>
      </c>
    </row>
    <row r="90" spans="1:7">
      <c r="A90" s="20">
        <v>2</v>
      </c>
      <c r="B90" s="21">
        <v>1</v>
      </c>
      <c r="C90" s="21">
        <v>6</v>
      </c>
      <c r="D90" s="22">
        <v>6</v>
      </c>
      <c r="E90" s="42" t="s">
        <v>78</v>
      </c>
      <c r="F90" s="32">
        <v>560000</v>
      </c>
      <c r="G90" s="31" t="s">
        <v>29</v>
      </c>
    </row>
    <row r="91" spans="1:7">
      <c r="A91" s="20"/>
      <c r="B91" s="21"/>
      <c r="C91" s="21"/>
      <c r="D91" s="22"/>
      <c r="E91" s="42" t="s">
        <v>79</v>
      </c>
      <c r="F91" s="32">
        <v>560000</v>
      </c>
      <c r="G91" s="31" t="s">
        <v>29</v>
      </c>
    </row>
    <row r="92" spans="1:7">
      <c r="A92" s="20"/>
      <c r="B92" s="21"/>
      <c r="C92" s="21"/>
      <c r="D92" s="22"/>
      <c r="E92" s="42" t="s">
        <v>80</v>
      </c>
      <c r="F92" s="32">
        <v>560000</v>
      </c>
      <c r="G92" s="31" t="s">
        <v>29</v>
      </c>
    </row>
    <row r="93" spans="1:7">
      <c r="A93" s="20"/>
      <c r="B93" s="21"/>
      <c r="C93" s="21"/>
      <c r="D93" s="22"/>
      <c r="E93" s="42"/>
      <c r="F93" s="67"/>
      <c r="G93" s="31"/>
    </row>
    <row r="94" spans="1:7">
      <c r="A94" s="49">
        <v>2</v>
      </c>
      <c r="B94" s="50">
        <v>2</v>
      </c>
      <c r="C94" s="50"/>
      <c r="D94" s="51"/>
      <c r="E94" s="52" t="s">
        <v>81</v>
      </c>
      <c r="F94" s="53">
        <f>F97+F112</f>
        <v>754263000</v>
      </c>
      <c r="G94" s="68"/>
    </row>
    <row r="95" spans="1:7">
      <c r="A95" s="49"/>
      <c r="B95" s="50"/>
      <c r="C95" s="50"/>
      <c r="D95" s="51"/>
      <c r="E95" s="52"/>
      <c r="F95" s="53"/>
      <c r="G95" s="68"/>
    </row>
    <row r="96" spans="1:7">
      <c r="A96" s="20"/>
      <c r="B96" s="21"/>
      <c r="C96" s="21"/>
      <c r="D96" s="22"/>
      <c r="E96" s="42"/>
      <c r="F96" s="56"/>
      <c r="G96" s="31"/>
    </row>
    <row r="97" spans="1:7">
      <c r="A97" s="38">
        <v>2</v>
      </c>
      <c r="B97" s="39">
        <v>2</v>
      </c>
      <c r="C97" s="39">
        <v>1</v>
      </c>
      <c r="D97" s="22"/>
      <c r="E97" s="23" t="s">
        <v>82</v>
      </c>
      <c r="F97" s="28">
        <f>SUM(F98:F111)</f>
        <v>742375000</v>
      </c>
      <c r="G97" s="31"/>
    </row>
    <row r="98" spans="1:7">
      <c r="A98" s="20"/>
      <c r="B98" s="21"/>
      <c r="C98" s="21"/>
      <c r="D98" s="22"/>
      <c r="E98" s="26" t="s">
        <v>83</v>
      </c>
      <c r="F98" s="62">
        <v>30400000</v>
      </c>
      <c r="G98" s="69" t="s">
        <v>84</v>
      </c>
    </row>
    <row r="99" spans="1:7">
      <c r="A99" s="20"/>
      <c r="B99" s="21"/>
      <c r="C99" s="21"/>
      <c r="D99" s="22"/>
      <c r="E99" s="26" t="s">
        <v>85</v>
      </c>
      <c r="F99" s="56">
        <v>55854000</v>
      </c>
      <c r="G99" s="69" t="s">
        <v>84</v>
      </c>
    </row>
    <row r="100" spans="1:7">
      <c r="A100" s="20"/>
      <c r="B100" s="21"/>
      <c r="C100" s="21"/>
      <c r="D100" s="22"/>
      <c r="E100" s="26" t="s">
        <v>86</v>
      </c>
      <c r="F100" s="70">
        <v>15041000</v>
      </c>
      <c r="G100" s="69" t="s">
        <v>84</v>
      </c>
    </row>
    <row r="101" spans="1:7">
      <c r="A101" s="20"/>
      <c r="B101" s="21"/>
      <c r="C101" s="21"/>
      <c r="D101" s="22"/>
      <c r="E101" s="26" t="s">
        <v>87</v>
      </c>
      <c r="F101" s="56">
        <v>11965000</v>
      </c>
      <c r="G101" s="69" t="s">
        <v>84</v>
      </c>
    </row>
    <row r="102" spans="1:7">
      <c r="A102" s="20"/>
      <c r="B102" s="21"/>
      <c r="C102" s="21"/>
      <c r="D102" s="22"/>
      <c r="E102" s="71" t="s">
        <v>88</v>
      </c>
      <c r="F102" s="72">
        <v>36226000</v>
      </c>
      <c r="G102" s="31" t="s">
        <v>59</v>
      </c>
    </row>
    <row r="103" spans="1:7">
      <c r="A103" s="20"/>
      <c r="B103" s="21"/>
      <c r="C103" s="21"/>
      <c r="D103" s="22"/>
      <c r="E103" s="26" t="s">
        <v>89</v>
      </c>
      <c r="F103" s="72">
        <v>55855000</v>
      </c>
      <c r="G103" s="69" t="s">
        <v>84</v>
      </c>
    </row>
    <row r="104" spans="1:7">
      <c r="A104" s="20"/>
      <c r="B104" s="21"/>
      <c r="C104" s="21"/>
      <c r="D104" s="22"/>
      <c r="E104" s="26" t="s">
        <v>90</v>
      </c>
      <c r="F104" s="56">
        <v>95382000</v>
      </c>
      <c r="G104" s="69" t="s">
        <v>84</v>
      </c>
    </row>
    <row r="105" spans="1:7">
      <c r="A105" s="20"/>
      <c r="B105" s="21"/>
      <c r="C105" s="21"/>
      <c r="D105" s="22"/>
      <c r="E105" s="26" t="s">
        <v>91</v>
      </c>
      <c r="F105" s="56">
        <v>71137000</v>
      </c>
      <c r="G105" s="69" t="s">
        <v>84</v>
      </c>
    </row>
    <row r="106" spans="1:7">
      <c r="A106" s="20"/>
      <c r="B106" s="21"/>
      <c r="C106" s="21"/>
      <c r="D106" s="22"/>
      <c r="E106" s="26" t="s">
        <v>92</v>
      </c>
      <c r="F106" s="56">
        <v>139150000</v>
      </c>
      <c r="G106" s="69" t="s">
        <v>84</v>
      </c>
    </row>
    <row r="107" spans="1:7">
      <c r="A107" s="20"/>
      <c r="B107" s="21"/>
      <c r="C107" s="21"/>
      <c r="D107" s="22"/>
      <c r="E107" s="26" t="s">
        <v>93</v>
      </c>
      <c r="F107" s="62">
        <v>194365000</v>
      </c>
      <c r="G107" s="69" t="s">
        <v>84</v>
      </c>
    </row>
    <row r="108" spans="1:7">
      <c r="A108" s="20"/>
      <c r="B108" s="21"/>
      <c r="C108" s="21"/>
      <c r="D108" s="22"/>
      <c r="E108" s="26" t="s">
        <v>94</v>
      </c>
      <c r="F108" s="62">
        <v>35000000</v>
      </c>
      <c r="G108" s="69" t="s">
        <v>84</v>
      </c>
    </row>
    <row r="109" spans="1:7" ht="25.5">
      <c r="A109" s="20"/>
      <c r="B109" s="21"/>
      <c r="C109" s="21"/>
      <c r="D109" s="22"/>
      <c r="E109" s="42" t="s">
        <v>95</v>
      </c>
      <c r="F109" s="62">
        <v>2000000</v>
      </c>
      <c r="G109" s="58" t="s">
        <v>65</v>
      </c>
    </row>
    <row r="110" spans="1:7">
      <c r="A110" s="20"/>
      <c r="B110" s="21"/>
      <c r="C110" s="21"/>
      <c r="D110" s="22"/>
      <c r="E110" s="42" t="s">
        <v>96</v>
      </c>
      <c r="F110" s="66"/>
      <c r="G110" s="58"/>
    </row>
    <row r="111" spans="1:7">
      <c r="A111" s="20"/>
      <c r="B111" s="21"/>
      <c r="C111" s="21"/>
      <c r="D111" s="22"/>
      <c r="E111" s="42"/>
      <c r="F111" s="66"/>
      <c r="G111" s="58"/>
    </row>
    <row r="112" spans="1:7">
      <c r="A112" s="38">
        <v>2</v>
      </c>
      <c r="B112" s="39">
        <v>2</v>
      </c>
      <c r="C112" s="39">
        <v>1</v>
      </c>
      <c r="D112" s="40">
        <v>2</v>
      </c>
      <c r="E112" s="23" t="s">
        <v>97</v>
      </c>
      <c r="F112" s="28">
        <f>SUM(F113:F119)</f>
        <v>11888000</v>
      </c>
      <c r="G112" s="44"/>
    </row>
    <row r="113" spans="1:7">
      <c r="A113" s="20"/>
      <c r="B113" s="21"/>
      <c r="C113" s="21"/>
      <c r="D113" s="22"/>
      <c r="E113" s="26" t="s">
        <v>98</v>
      </c>
      <c r="F113" s="56">
        <v>1036000</v>
      </c>
      <c r="G113" s="31" t="s">
        <v>84</v>
      </c>
    </row>
    <row r="114" spans="1:7">
      <c r="A114" s="20"/>
      <c r="B114" s="21"/>
      <c r="C114" s="21"/>
      <c r="D114" s="22"/>
      <c r="E114" s="26" t="s">
        <v>99</v>
      </c>
      <c r="F114" s="56">
        <v>177000</v>
      </c>
      <c r="G114" s="31" t="s">
        <v>84</v>
      </c>
    </row>
    <row r="115" spans="1:7">
      <c r="A115" s="20"/>
      <c r="B115" s="21"/>
      <c r="C115" s="21"/>
      <c r="D115" s="22"/>
      <c r="E115" s="26" t="s">
        <v>100</v>
      </c>
      <c r="F115" s="56">
        <v>807500</v>
      </c>
      <c r="G115" s="31" t="s">
        <v>84</v>
      </c>
    </row>
    <row r="116" spans="1:7">
      <c r="A116" s="20"/>
      <c r="B116" s="21"/>
      <c r="C116" s="21"/>
      <c r="D116" s="22"/>
      <c r="E116" s="26" t="s">
        <v>101</v>
      </c>
      <c r="F116" s="56">
        <v>937500</v>
      </c>
      <c r="G116" s="31" t="s">
        <v>84</v>
      </c>
    </row>
    <row r="117" spans="1:7">
      <c r="A117" s="20"/>
      <c r="B117" s="21"/>
      <c r="C117" s="21"/>
      <c r="D117" s="22"/>
      <c r="E117" s="26" t="s">
        <v>102</v>
      </c>
      <c r="F117" s="56">
        <v>2680000</v>
      </c>
      <c r="G117" s="31" t="s">
        <v>84</v>
      </c>
    </row>
    <row r="118" spans="1:7">
      <c r="A118" s="20"/>
      <c r="B118" s="21"/>
      <c r="C118" s="21"/>
      <c r="D118" s="22"/>
      <c r="E118" s="26" t="s">
        <v>103</v>
      </c>
      <c r="F118" s="56">
        <v>2500000</v>
      </c>
      <c r="G118" s="31" t="s">
        <v>104</v>
      </c>
    </row>
    <row r="119" spans="1:7">
      <c r="A119" s="20"/>
      <c r="B119" s="21"/>
      <c r="C119" s="21"/>
      <c r="D119" s="22"/>
      <c r="E119" s="26" t="s">
        <v>47</v>
      </c>
      <c r="F119" s="56">
        <v>3750000</v>
      </c>
      <c r="G119" s="31" t="s">
        <v>84</v>
      </c>
    </row>
    <row r="120" spans="1:7">
      <c r="A120" s="20"/>
      <c r="B120" s="21"/>
      <c r="C120" s="21"/>
      <c r="D120" s="22"/>
      <c r="E120" s="26"/>
      <c r="F120" s="56"/>
      <c r="G120" s="31"/>
    </row>
    <row r="121" spans="1:7">
      <c r="A121" s="49">
        <v>2</v>
      </c>
      <c r="B121" s="50">
        <v>3</v>
      </c>
      <c r="C121" s="50"/>
      <c r="D121" s="51"/>
      <c r="E121" s="52" t="s">
        <v>105</v>
      </c>
      <c r="F121" s="53">
        <f>SUM(F122:F128)</f>
        <v>36959300</v>
      </c>
      <c r="G121" s="68"/>
    </row>
    <row r="122" spans="1:7">
      <c r="A122" s="20">
        <v>2</v>
      </c>
      <c r="B122" s="21">
        <v>3</v>
      </c>
      <c r="C122" s="21">
        <v>1</v>
      </c>
      <c r="D122" s="22"/>
      <c r="E122" s="26" t="s">
        <v>106</v>
      </c>
      <c r="F122" s="67">
        <v>1830000</v>
      </c>
      <c r="G122" s="31" t="s">
        <v>29</v>
      </c>
    </row>
    <row r="123" spans="1:7">
      <c r="A123" s="20"/>
      <c r="B123" s="21"/>
      <c r="C123" s="21"/>
      <c r="D123" s="22"/>
      <c r="E123" s="26" t="s">
        <v>107</v>
      </c>
      <c r="F123" s="32">
        <v>13950000</v>
      </c>
      <c r="G123" s="31" t="s">
        <v>29</v>
      </c>
    </row>
    <row r="124" spans="1:7">
      <c r="A124" s="20"/>
      <c r="B124" s="21"/>
      <c r="C124" s="21"/>
      <c r="D124" s="22"/>
      <c r="E124" s="26" t="s">
        <v>108</v>
      </c>
      <c r="F124" s="32">
        <v>2520000</v>
      </c>
      <c r="G124" s="31" t="s">
        <v>29</v>
      </c>
    </row>
    <row r="125" spans="1:7">
      <c r="A125" s="20"/>
      <c r="B125" s="21"/>
      <c r="C125" s="21"/>
      <c r="D125" s="22"/>
      <c r="E125" s="26" t="s">
        <v>109</v>
      </c>
      <c r="F125" s="61">
        <v>6889300</v>
      </c>
      <c r="G125" s="31" t="s">
        <v>29</v>
      </c>
    </row>
    <row r="126" spans="1:7">
      <c r="A126" s="20">
        <v>2</v>
      </c>
      <c r="B126" s="21">
        <v>3</v>
      </c>
      <c r="C126" s="21">
        <v>1</v>
      </c>
      <c r="D126" s="22">
        <v>2</v>
      </c>
      <c r="E126" s="26" t="s">
        <v>110</v>
      </c>
      <c r="F126" s="61"/>
      <c r="G126" s="73"/>
    </row>
    <row r="127" spans="1:7">
      <c r="A127" s="20"/>
      <c r="B127" s="21"/>
      <c r="C127" s="21"/>
      <c r="D127" s="22"/>
      <c r="E127" s="42" t="s">
        <v>111</v>
      </c>
      <c r="F127" s="66">
        <v>7770000</v>
      </c>
      <c r="G127" s="31" t="s">
        <v>59</v>
      </c>
    </row>
    <row r="128" spans="1:7">
      <c r="A128" s="20"/>
      <c r="B128" s="21"/>
      <c r="C128" s="21"/>
      <c r="D128" s="22"/>
      <c r="E128" s="74" t="s">
        <v>112</v>
      </c>
      <c r="F128" s="61">
        <v>4000000</v>
      </c>
      <c r="G128" s="31" t="s">
        <v>46</v>
      </c>
    </row>
    <row r="129" spans="1:7">
      <c r="A129" s="20"/>
      <c r="B129" s="21"/>
      <c r="C129" s="21"/>
      <c r="D129" s="22"/>
      <c r="E129" s="42"/>
      <c r="F129" s="56"/>
      <c r="G129" s="31"/>
    </row>
    <row r="130" spans="1:7">
      <c r="A130" s="49">
        <v>2</v>
      </c>
      <c r="B130" s="50">
        <v>4</v>
      </c>
      <c r="C130" s="50"/>
      <c r="D130" s="51"/>
      <c r="E130" s="52" t="s">
        <v>113</v>
      </c>
      <c r="F130" s="53">
        <f>F131+F155+F162+F174</f>
        <v>269122500</v>
      </c>
      <c r="G130" s="68"/>
    </row>
    <row r="131" spans="1:7">
      <c r="A131" s="38">
        <v>2</v>
      </c>
      <c r="B131" s="39">
        <v>4</v>
      </c>
      <c r="C131" s="39">
        <v>1</v>
      </c>
      <c r="D131" s="22"/>
      <c r="E131" s="75" t="s">
        <v>114</v>
      </c>
      <c r="F131" s="28">
        <f>SUM(F132:F153)</f>
        <v>98482500</v>
      </c>
      <c r="G131" s="44"/>
    </row>
    <row r="132" spans="1:7">
      <c r="A132" s="20">
        <v>2</v>
      </c>
      <c r="B132" s="21">
        <v>4</v>
      </c>
      <c r="C132" s="21">
        <v>1</v>
      </c>
      <c r="D132" s="22">
        <v>2</v>
      </c>
      <c r="E132" s="26" t="s">
        <v>115</v>
      </c>
      <c r="F132" s="70"/>
      <c r="G132" s="29"/>
    </row>
    <row r="133" spans="1:7">
      <c r="A133" s="20"/>
      <c r="B133" s="21"/>
      <c r="C133" s="21"/>
      <c r="D133" s="22"/>
      <c r="E133" s="42" t="s">
        <v>116</v>
      </c>
      <c r="F133" s="56"/>
      <c r="G133" s="31"/>
    </row>
    <row r="134" spans="1:7">
      <c r="A134" s="20"/>
      <c r="B134" s="21"/>
      <c r="C134" s="21"/>
      <c r="D134" s="22"/>
      <c r="E134" s="42" t="s">
        <v>117</v>
      </c>
      <c r="F134" s="56">
        <v>8400000</v>
      </c>
      <c r="G134" s="31" t="s">
        <v>84</v>
      </c>
    </row>
    <row r="135" spans="1:7">
      <c r="A135" s="20"/>
      <c r="B135" s="21"/>
      <c r="C135" s="21"/>
      <c r="D135" s="22"/>
      <c r="E135" s="42" t="s">
        <v>118</v>
      </c>
      <c r="F135" s="56">
        <v>1500000</v>
      </c>
      <c r="G135" s="31" t="s">
        <v>84</v>
      </c>
    </row>
    <row r="136" spans="1:7">
      <c r="A136" s="20"/>
      <c r="B136" s="21"/>
      <c r="C136" s="21"/>
      <c r="D136" s="22"/>
      <c r="E136" s="42" t="s">
        <v>119</v>
      </c>
      <c r="F136" s="56">
        <v>10800000</v>
      </c>
      <c r="G136" s="31" t="s">
        <v>84</v>
      </c>
    </row>
    <row r="137" spans="1:7">
      <c r="A137" s="20"/>
      <c r="B137" s="21"/>
      <c r="C137" s="21"/>
      <c r="D137" s="22"/>
      <c r="E137" s="42" t="s">
        <v>120</v>
      </c>
      <c r="F137" s="56">
        <v>7500000</v>
      </c>
      <c r="G137" s="31" t="s">
        <v>104</v>
      </c>
    </row>
    <row r="138" spans="1:7">
      <c r="A138" s="20"/>
      <c r="B138" s="21"/>
      <c r="C138" s="21"/>
      <c r="D138" s="22"/>
      <c r="E138" s="42" t="s">
        <v>121</v>
      </c>
      <c r="F138" s="56">
        <v>12330000</v>
      </c>
      <c r="G138" s="31" t="s">
        <v>122</v>
      </c>
    </row>
    <row r="139" spans="1:7">
      <c r="A139" s="20"/>
      <c r="B139" s="21"/>
      <c r="C139" s="21"/>
      <c r="D139" s="22"/>
      <c r="E139" s="42" t="s">
        <v>123</v>
      </c>
      <c r="F139" s="56">
        <v>1500000</v>
      </c>
      <c r="G139" s="31" t="s">
        <v>59</v>
      </c>
    </row>
    <row r="140" spans="1:7">
      <c r="A140" s="20"/>
      <c r="B140" s="21"/>
      <c r="C140" s="21"/>
      <c r="D140" s="22"/>
      <c r="E140" s="42" t="s">
        <v>124</v>
      </c>
      <c r="F140" s="62">
        <v>15000000</v>
      </c>
      <c r="G140" s="31" t="s">
        <v>84</v>
      </c>
    </row>
    <row r="141" spans="1:7">
      <c r="A141" s="20"/>
      <c r="B141" s="21"/>
      <c r="C141" s="21"/>
      <c r="D141" s="22"/>
      <c r="E141" s="42" t="s">
        <v>125</v>
      </c>
      <c r="F141" s="56"/>
      <c r="G141" s="31"/>
    </row>
    <row r="142" spans="1:7">
      <c r="A142" s="20">
        <v>2</v>
      </c>
      <c r="B142" s="21">
        <v>4</v>
      </c>
      <c r="C142" s="21">
        <v>1</v>
      </c>
      <c r="D142" s="22">
        <v>3</v>
      </c>
      <c r="E142" s="26" t="s">
        <v>126</v>
      </c>
      <c r="F142" s="56"/>
      <c r="G142" s="29"/>
    </row>
    <row r="143" spans="1:7">
      <c r="A143" s="20"/>
      <c r="B143" s="21"/>
      <c r="C143" s="21"/>
      <c r="D143" s="22"/>
      <c r="E143" s="42" t="s">
        <v>127</v>
      </c>
      <c r="F143" s="56">
        <v>1200000</v>
      </c>
      <c r="G143" s="31" t="s">
        <v>84</v>
      </c>
    </row>
    <row r="144" spans="1:7">
      <c r="A144" s="20"/>
      <c r="B144" s="21"/>
      <c r="C144" s="21"/>
      <c r="D144" s="22"/>
      <c r="E144" s="42" t="s">
        <v>128</v>
      </c>
      <c r="F144" s="56">
        <v>4800000</v>
      </c>
      <c r="G144" s="31" t="s">
        <v>84</v>
      </c>
    </row>
    <row r="145" spans="1:7">
      <c r="A145" s="20">
        <v>2</v>
      </c>
      <c r="B145" s="21">
        <v>4</v>
      </c>
      <c r="C145" s="21">
        <v>1</v>
      </c>
      <c r="D145" s="22">
        <v>4</v>
      </c>
      <c r="E145" s="26" t="s">
        <v>129</v>
      </c>
      <c r="F145" s="56">
        <v>5000000</v>
      </c>
      <c r="G145" s="31" t="s">
        <v>104</v>
      </c>
    </row>
    <row r="146" spans="1:7">
      <c r="A146" s="20">
        <v>2</v>
      </c>
      <c r="B146" s="21">
        <v>4</v>
      </c>
      <c r="C146" s="21">
        <v>1</v>
      </c>
      <c r="D146" s="22">
        <v>5</v>
      </c>
      <c r="E146" s="26" t="s">
        <v>130</v>
      </c>
      <c r="F146" s="56">
        <v>2425000</v>
      </c>
      <c r="G146" s="31" t="s">
        <v>71</v>
      </c>
    </row>
    <row r="147" spans="1:7">
      <c r="A147" s="20">
        <v>2</v>
      </c>
      <c r="B147" s="21">
        <v>4</v>
      </c>
      <c r="C147" s="21">
        <v>1</v>
      </c>
      <c r="D147" s="22">
        <v>6</v>
      </c>
      <c r="E147" s="26" t="s">
        <v>109</v>
      </c>
      <c r="F147" s="61">
        <v>3057500</v>
      </c>
      <c r="G147" s="31" t="s">
        <v>84</v>
      </c>
    </row>
    <row r="148" spans="1:7">
      <c r="A148" s="20"/>
      <c r="B148" s="21"/>
      <c r="C148" s="21"/>
      <c r="D148" s="22"/>
      <c r="E148" s="26" t="s">
        <v>131</v>
      </c>
      <c r="F148" s="61">
        <v>1470000</v>
      </c>
      <c r="G148" s="31" t="s">
        <v>51</v>
      </c>
    </row>
    <row r="149" spans="1:7">
      <c r="A149" s="20"/>
      <c r="B149" s="21"/>
      <c r="C149" s="21"/>
      <c r="D149" s="22"/>
      <c r="E149" s="26" t="s">
        <v>132</v>
      </c>
      <c r="F149" s="56">
        <v>1000000</v>
      </c>
      <c r="G149" s="31" t="s">
        <v>84</v>
      </c>
    </row>
    <row r="150" spans="1:7">
      <c r="A150" s="20"/>
      <c r="B150" s="21"/>
      <c r="C150" s="21"/>
      <c r="D150" s="22"/>
      <c r="E150" s="26" t="s">
        <v>133</v>
      </c>
      <c r="F150" s="76">
        <v>15000000</v>
      </c>
      <c r="G150" s="31" t="s">
        <v>84</v>
      </c>
    </row>
    <row r="151" spans="1:7" ht="25.5">
      <c r="A151" s="20"/>
      <c r="B151" s="21"/>
      <c r="C151" s="21"/>
      <c r="D151" s="22"/>
      <c r="E151" s="26" t="s">
        <v>134</v>
      </c>
      <c r="F151" s="56">
        <v>5000000</v>
      </c>
      <c r="G151" s="31" t="s">
        <v>51</v>
      </c>
    </row>
    <row r="152" spans="1:7">
      <c r="A152" s="20"/>
      <c r="B152" s="21"/>
      <c r="C152" s="21"/>
      <c r="D152" s="22"/>
      <c r="E152" s="26" t="s">
        <v>135</v>
      </c>
      <c r="F152" s="67">
        <v>1000000</v>
      </c>
      <c r="G152" s="31" t="s">
        <v>84</v>
      </c>
    </row>
    <row r="153" spans="1:7" ht="25.5">
      <c r="A153" s="77"/>
      <c r="B153" s="78"/>
      <c r="C153" s="78"/>
      <c r="D153" s="79"/>
      <c r="E153" s="80" t="s">
        <v>136</v>
      </c>
      <c r="F153" s="81">
        <v>1500000</v>
      </c>
      <c r="G153" s="82" t="s">
        <v>59</v>
      </c>
    </row>
    <row r="154" spans="1:7">
      <c r="A154" s="83"/>
      <c r="B154" s="84"/>
      <c r="C154" s="84"/>
      <c r="D154" s="85"/>
      <c r="E154" s="86" t="s">
        <v>137</v>
      </c>
      <c r="F154" s="87"/>
      <c r="G154" s="88"/>
    </row>
    <row r="155" spans="1:7">
      <c r="A155" s="38">
        <v>2</v>
      </c>
      <c r="B155" s="39">
        <v>4</v>
      </c>
      <c r="C155" s="39">
        <v>2</v>
      </c>
      <c r="D155" s="40"/>
      <c r="E155" s="23" t="s">
        <v>138</v>
      </c>
      <c r="F155" s="28">
        <f>SUM(F156:F161)</f>
        <v>34000000</v>
      </c>
      <c r="G155" s="29"/>
    </row>
    <row r="156" spans="1:7">
      <c r="A156" s="20"/>
      <c r="B156" s="21"/>
      <c r="C156" s="21"/>
      <c r="D156" s="22"/>
      <c r="E156" s="42" t="s">
        <v>139</v>
      </c>
      <c r="F156" s="56">
        <v>3000000</v>
      </c>
      <c r="G156" s="31" t="s">
        <v>84</v>
      </c>
    </row>
    <row r="157" spans="1:7">
      <c r="A157" s="20"/>
      <c r="B157" s="21"/>
      <c r="C157" s="21"/>
      <c r="D157" s="22"/>
      <c r="E157" s="42" t="s">
        <v>140</v>
      </c>
      <c r="F157" s="56">
        <v>1500000</v>
      </c>
      <c r="G157" s="31" t="s">
        <v>84</v>
      </c>
    </row>
    <row r="158" spans="1:7">
      <c r="A158" s="20"/>
      <c r="B158" s="21"/>
      <c r="C158" s="21"/>
      <c r="D158" s="22"/>
      <c r="E158" s="42" t="s">
        <v>141</v>
      </c>
      <c r="F158" s="56">
        <v>1500000</v>
      </c>
      <c r="G158" s="31" t="s">
        <v>84</v>
      </c>
    </row>
    <row r="159" spans="1:7">
      <c r="A159" s="20"/>
      <c r="B159" s="21"/>
      <c r="C159" s="21"/>
      <c r="D159" s="22"/>
      <c r="E159" s="89" t="s">
        <v>142</v>
      </c>
      <c r="F159" s="56">
        <v>2000000</v>
      </c>
      <c r="G159" s="31" t="s">
        <v>84</v>
      </c>
    </row>
    <row r="160" spans="1:7">
      <c r="A160" s="77"/>
      <c r="B160" s="78"/>
      <c r="C160" s="78"/>
      <c r="D160" s="22"/>
      <c r="E160" s="42" t="s">
        <v>143</v>
      </c>
      <c r="F160" s="56">
        <v>1000000</v>
      </c>
      <c r="G160" s="58" t="s">
        <v>59</v>
      </c>
    </row>
    <row r="161" spans="1:7">
      <c r="A161" s="77"/>
      <c r="B161" s="78"/>
      <c r="C161" s="78"/>
      <c r="D161" s="22"/>
      <c r="E161" s="89" t="s">
        <v>144</v>
      </c>
      <c r="F161" s="76">
        <v>25000000</v>
      </c>
      <c r="G161" s="31" t="s">
        <v>145</v>
      </c>
    </row>
    <row r="162" spans="1:7">
      <c r="A162" s="38">
        <v>2</v>
      </c>
      <c r="B162" s="39">
        <v>4</v>
      </c>
      <c r="C162" s="39">
        <v>2</v>
      </c>
      <c r="D162" s="40">
        <v>1</v>
      </c>
      <c r="E162" s="26" t="s">
        <v>146</v>
      </c>
      <c r="F162" s="90">
        <f>SUM(F163:F172)</f>
        <v>41640000</v>
      </c>
      <c r="G162" s="29"/>
    </row>
    <row r="163" spans="1:7">
      <c r="A163" s="20"/>
      <c r="B163" s="21"/>
      <c r="C163" s="21"/>
      <c r="D163" s="22"/>
      <c r="E163" s="42" t="s">
        <v>147</v>
      </c>
      <c r="F163" s="56">
        <v>25000000</v>
      </c>
      <c r="G163" s="31" t="s">
        <v>84</v>
      </c>
    </row>
    <row r="164" spans="1:7">
      <c r="A164" s="20"/>
      <c r="B164" s="21"/>
      <c r="C164" s="21"/>
      <c r="D164" s="22"/>
      <c r="E164" s="42" t="s">
        <v>148</v>
      </c>
      <c r="F164" s="56">
        <v>1440000</v>
      </c>
      <c r="G164" s="31" t="s">
        <v>84</v>
      </c>
    </row>
    <row r="165" spans="1:7">
      <c r="A165" s="20"/>
      <c r="B165" s="21"/>
      <c r="C165" s="21"/>
      <c r="D165" s="22"/>
      <c r="E165" s="42" t="s">
        <v>149</v>
      </c>
      <c r="F165" s="56">
        <v>1200000</v>
      </c>
      <c r="G165" s="31" t="s">
        <v>84</v>
      </c>
    </row>
    <row r="166" spans="1:7">
      <c r="A166" s="20"/>
      <c r="B166" s="21"/>
      <c r="C166" s="21"/>
      <c r="D166" s="22"/>
      <c r="E166" s="42" t="s">
        <v>150</v>
      </c>
      <c r="F166" s="56">
        <v>1500000</v>
      </c>
      <c r="G166" s="31" t="s">
        <v>84</v>
      </c>
    </row>
    <row r="167" spans="1:7">
      <c r="A167" s="20"/>
      <c r="B167" s="21"/>
      <c r="C167" s="21"/>
      <c r="D167" s="22"/>
      <c r="E167" s="26" t="s">
        <v>151</v>
      </c>
      <c r="F167" s="66">
        <v>3400000</v>
      </c>
      <c r="G167" s="31" t="s">
        <v>65</v>
      </c>
    </row>
    <row r="168" spans="1:7">
      <c r="A168" s="20"/>
      <c r="B168" s="21"/>
      <c r="C168" s="21"/>
      <c r="D168" s="22"/>
      <c r="E168" s="26" t="s">
        <v>152</v>
      </c>
      <c r="F168" s="32"/>
      <c r="G168" s="31"/>
    </row>
    <row r="169" spans="1:7">
      <c r="A169" s="20"/>
      <c r="B169" s="21"/>
      <c r="C169" s="21"/>
      <c r="D169" s="22"/>
      <c r="E169" s="42" t="s">
        <v>153</v>
      </c>
      <c r="F169" s="32">
        <v>3600000</v>
      </c>
      <c r="G169" s="31" t="s">
        <v>65</v>
      </c>
    </row>
    <row r="170" spans="1:7">
      <c r="A170" s="20"/>
      <c r="B170" s="21"/>
      <c r="C170" s="21"/>
      <c r="D170" s="22"/>
      <c r="E170" s="42" t="s">
        <v>154</v>
      </c>
      <c r="F170" s="32">
        <v>1000000</v>
      </c>
      <c r="G170" s="31" t="s">
        <v>65</v>
      </c>
    </row>
    <row r="171" spans="1:7">
      <c r="A171" s="20"/>
      <c r="B171" s="21"/>
      <c r="C171" s="21"/>
      <c r="D171" s="22"/>
      <c r="E171" s="42" t="s">
        <v>155</v>
      </c>
      <c r="F171" s="66">
        <v>3500000</v>
      </c>
      <c r="G171" s="31" t="s">
        <v>65</v>
      </c>
    </row>
    <row r="172" spans="1:7">
      <c r="A172" s="20"/>
      <c r="B172" s="21"/>
      <c r="C172" s="21"/>
      <c r="D172" s="22"/>
      <c r="E172" s="89" t="s">
        <v>156</v>
      </c>
      <c r="F172" s="56">
        <v>1000000</v>
      </c>
      <c r="G172" s="91" t="s">
        <v>65</v>
      </c>
    </row>
    <row r="173" spans="1:7">
      <c r="A173" s="20"/>
      <c r="B173" s="21"/>
      <c r="C173" s="21"/>
      <c r="D173" s="22"/>
      <c r="E173" s="92"/>
      <c r="F173" s="56"/>
      <c r="G173" s="91"/>
    </row>
    <row r="174" spans="1:7" ht="25.5">
      <c r="A174" s="38">
        <v>2</v>
      </c>
      <c r="B174" s="39">
        <v>4</v>
      </c>
      <c r="C174" s="39">
        <v>2</v>
      </c>
      <c r="D174" s="40">
        <v>2</v>
      </c>
      <c r="E174" s="93" t="s">
        <v>157</v>
      </c>
      <c r="F174" s="94">
        <f>SUM(F175:F177)</f>
        <v>95000000</v>
      </c>
      <c r="G174" s="91"/>
    </row>
    <row r="175" spans="1:7">
      <c r="A175" s="95"/>
      <c r="B175" s="96"/>
      <c r="C175" s="96"/>
      <c r="D175" s="40"/>
      <c r="E175" s="97" t="s">
        <v>158</v>
      </c>
      <c r="F175" s="56">
        <v>70000000</v>
      </c>
      <c r="G175" s="91" t="s">
        <v>159</v>
      </c>
    </row>
    <row r="176" spans="1:7">
      <c r="A176" s="20"/>
      <c r="B176" s="21"/>
      <c r="C176" s="21"/>
      <c r="D176" s="22"/>
      <c r="E176" s="42" t="s">
        <v>160</v>
      </c>
      <c r="F176" s="66">
        <v>25000000</v>
      </c>
      <c r="G176" s="31" t="s">
        <v>84</v>
      </c>
    </row>
    <row r="177" spans="1:7">
      <c r="A177" s="20"/>
      <c r="B177" s="21"/>
      <c r="C177" s="21"/>
      <c r="D177" s="22"/>
      <c r="E177" s="42"/>
      <c r="F177" s="66"/>
      <c r="G177" s="31"/>
    </row>
    <row r="178" spans="1:7">
      <c r="A178" s="38">
        <v>2</v>
      </c>
      <c r="B178" s="39">
        <v>5</v>
      </c>
      <c r="C178" s="39"/>
      <c r="D178" s="40"/>
      <c r="E178" s="25" t="s">
        <v>161</v>
      </c>
      <c r="F178" s="28"/>
      <c r="G178" s="31"/>
    </row>
    <row r="179" spans="1:7">
      <c r="A179" s="20">
        <v>2</v>
      </c>
      <c r="B179" s="21">
        <v>5</v>
      </c>
      <c r="C179" s="21">
        <v>1</v>
      </c>
      <c r="D179" s="22"/>
      <c r="E179" s="23" t="s">
        <v>162</v>
      </c>
      <c r="F179" s="56">
        <v>10049850</v>
      </c>
      <c r="G179" s="31"/>
    </row>
    <row r="180" spans="1:7">
      <c r="A180" s="20"/>
      <c r="B180" s="21"/>
      <c r="C180" s="21"/>
      <c r="D180" s="22"/>
      <c r="E180" s="23" t="s">
        <v>163</v>
      </c>
      <c r="F180" s="98">
        <f>F40+F94+F121+F130+F179</f>
        <v>1523346246</v>
      </c>
      <c r="G180" s="29"/>
    </row>
    <row r="181" spans="1:7">
      <c r="A181" s="20"/>
      <c r="B181" s="21"/>
      <c r="C181" s="21"/>
      <c r="D181" s="22"/>
      <c r="E181" s="25" t="s">
        <v>164</v>
      </c>
      <c r="F181" s="34">
        <f>F37-F180</f>
        <v>-56253350</v>
      </c>
      <c r="G181" s="29"/>
    </row>
    <row r="182" spans="1:7">
      <c r="A182" s="38">
        <v>3</v>
      </c>
      <c r="B182" s="39"/>
      <c r="C182" s="39"/>
      <c r="D182" s="40"/>
      <c r="E182" s="23" t="s">
        <v>165</v>
      </c>
      <c r="F182" s="28"/>
      <c r="G182" s="31"/>
    </row>
    <row r="183" spans="1:7">
      <c r="A183" s="38">
        <v>3</v>
      </c>
      <c r="B183" s="39">
        <v>1</v>
      </c>
      <c r="C183" s="39"/>
      <c r="D183" s="40"/>
      <c r="E183" s="25" t="s">
        <v>166</v>
      </c>
      <c r="F183" s="28">
        <v>94435850</v>
      </c>
      <c r="G183" s="31"/>
    </row>
    <row r="184" spans="1:7">
      <c r="A184" s="20">
        <v>3</v>
      </c>
      <c r="B184" s="21">
        <v>1</v>
      </c>
      <c r="C184" s="21">
        <v>1</v>
      </c>
      <c r="D184" s="22"/>
      <c r="E184" s="23" t="s">
        <v>167</v>
      </c>
      <c r="F184" s="28"/>
      <c r="G184" s="99"/>
    </row>
    <row r="185" spans="1:7">
      <c r="A185" s="20">
        <v>3</v>
      </c>
      <c r="B185" s="21">
        <v>1</v>
      </c>
      <c r="C185" s="21">
        <v>2</v>
      </c>
      <c r="D185" s="22"/>
      <c r="E185" s="26" t="s">
        <v>168</v>
      </c>
      <c r="F185" s="28"/>
      <c r="G185" s="31"/>
    </row>
    <row r="186" spans="1:7">
      <c r="A186" s="20">
        <v>3</v>
      </c>
      <c r="B186" s="21">
        <v>1</v>
      </c>
      <c r="C186" s="21">
        <v>3</v>
      </c>
      <c r="D186" s="22"/>
      <c r="E186" s="23" t="s">
        <v>169</v>
      </c>
      <c r="F186" s="28"/>
      <c r="G186" s="31"/>
    </row>
    <row r="187" spans="1:7">
      <c r="A187" s="20"/>
      <c r="B187" s="21"/>
      <c r="C187" s="21"/>
      <c r="D187" s="22"/>
      <c r="E187" s="23" t="s">
        <v>170</v>
      </c>
      <c r="F187" s="100">
        <v>38182500</v>
      </c>
      <c r="G187" s="101"/>
    </row>
    <row r="188" spans="1:7">
      <c r="A188" s="77"/>
      <c r="B188" s="78"/>
      <c r="C188" s="78"/>
      <c r="D188" s="22"/>
      <c r="E188" s="59" t="s">
        <v>171</v>
      </c>
      <c r="F188" s="35"/>
      <c r="G188" s="101"/>
    </row>
    <row r="189" spans="1:7">
      <c r="A189" s="20"/>
      <c r="B189" s="21"/>
      <c r="C189" s="21"/>
      <c r="D189" s="22"/>
      <c r="E189" s="23"/>
      <c r="F189" s="100"/>
      <c r="G189" s="31"/>
    </row>
    <row r="190" spans="1:7">
      <c r="A190" s="20"/>
      <c r="B190" s="21"/>
      <c r="C190" s="21"/>
      <c r="D190" s="22"/>
      <c r="E190" s="26" t="s">
        <v>172</v>
      </c>
      <c r="F190" s="56"/>
      <c r="G190" s="100"/>
    </row>
    <row r="191" spans="1:7">
      <c r="A191" s="38">
        <v>3</v>
      </c>
      <c r="B191" s="39">
        <v>2</v>
      </c>
      <c r="C191" s="39"/>
      <c r="D191" s="40"/>
      <c r="E191" s="25" t="s">
        <v>173</v>
      </c>
      <c r="F191" s="28">
        <v>94435850</v>
      </c>
      <c r="G191" s="62"/>
    </row>
    <row r="192" spans="1:7">
      <c r="A192" s="20">
        <v>3</v>
      </c>
      <c r="B192" s="21">
        <v>2</v>
      </c>
      <c r="C192" s="21">
        <v>1</v>
      </c>
      <c r="D192" s="22"/>
      <c r="E192" s="23" t="s">
        <v>174</v>
      </c>
      <c r="F192" s="28"/>
      <c r="G192" s="28"/>
    </row>
    <row r="193" spans="1:7">
      <c r="A193" s="20">
        <v>3</v>
      </c>
      <c r="B193" s="21">
        <v>2</v>
      </c>
      <c r="C193" s="21">
        <v>2</v>
      </c>
      <c r="D193" s="22"/>
      <c r="E193" s="23" t="s">
        <v>175</v>
      </c>
      <c r="F193" s="100">
        <v>38182500</v>
      </c>
      <c r="G193" s="56"/>
    </row>
    <row r="194" spans="1:7">
      <c r="A194" s="20"/>
      <c r="B194" s="21"/>
      <c r="C194" s="21"/>
      <c r="D194" s="22"/>
      <c r="E194" s="23" t="s">
        <v>176</v>
      </c>
      <c r="F194" s="28"/>
      <c r="G194" s="56"/>
    </row>
    <row r="195" spans="1:7">
      <c r="A195" s="20"/>
      <c r="B195" s="21"/>
      <c r="C195" s="21"/>
      <c r="D195" s="22"/>
      <c r="E195" s="23"/>
      <c r="F195" s="28"/>
      <c r="G195" s="56"/>
    </row>
    <row r="196" spans="1:7" ht="16.5">
      <c r="A196" s="102"/>
      <c r="B196" s="102"/>
      <c r="C196" s="102"/>
      <c r="D196" s="102"/>
      <c r="E196" s="103"/>
      <c r="F196" s="104" t="s">
        <v>177</v>
      </c>
      <c r="G196" s="105"/>
    </row>
    <row r="197" spans="1:7" ht="16.5">
      <c r="A197" s="102"/>
      <c r="B197" s="102"/>
      <c r="C197" s="102"/>
      <c r="D197" s="102"/>
      <c r="E197" s="103"/>
      <c r="F197" s="104"/>
      <c r="G197" s="105"/>
    </row>
    <row r="198" spans="1:7" ht="16.5">
      <c r="A198" s="106"/>
      <c r="B198" s="106"/>
      <c r="C198" s="106"/>
      <c r="D198" s="106"/>
      <c r="E198" s="106"/>
      <c r="F198" s="104" t="s">
        <v>178</v>
      </c>
      <c r="G198" s="105"/>
    </row>
    <row r="199" spans="1:7" ht="16.5">
      <c r="A199" s="106"/>
      <c r="B199" s="106"/>
      <c r="C199" s="106"/>
      <c r="D199" s="106"/>
      <c r="E199" s="106"/>
      <c r="F199" s="104"/>
      <c r="G199" s="107"/>
    </row>
    <row r="200" spans="1:7" ht="16.5">
      <c r="A200" s="102"/>
      <c r="B200" s="108" t="s">
        <v>179</v>
      </c>
      <c r="C200" s="109"/>
      <c r="D200" s="110"/>
      <c r="E200" s="110"/>
      <c r="F200" s="104"/>
      <c r="G200" s="107"/>
    </row>
    <row r="201" spans="1:7" ht="16.5">
      <c r="A201" s="111" t="s">
        <v>180</v>
      </c>
      <c r="B201" s="111"/>
      <c r="C201" s="111"/>
      <c r="D201" s="111"/>
      <c r="E201" s="111"/>
      <c r="F201" s="112"/>
      <c r="G201" s="106"/>
    </row>
    <row r="202" spans="1:7" ht="16.5">
      <c r="A202" s="111" t="s">
        <v>181</v>
      </c>
      <c r="B202" s="111"/>
      <c r="C202" s="111"/>
      <c r="D202" s="111"/>
      <c r="E202" s="111"/>
      <c r="F202" s="113" t="s">
        <v>182</v>
      </c>
      <c r="G202" s="107"/>
    </row>
    <row r="203" spans="1:7" ht="16.5">
      <c r="A203" s="114" t="s">
        <v>183</v>
      </c>
      <c r="B203" s="114"/>
      <c r="C203" s="114"/>
      <c r="D203" s="114"/>
      <c r="E203" s="114"/>
      <c r="F203" s="106"/>
      <c r="G203" s="104"/>
    </row>
    <row r="204" spans="1:7" ht="16.5">
      <c r="A204" s="115"/>
      <c r="B204" s="108"/>
      <c r="C204" s="109"/>
      <c r="D204" s="110"/>
      <c r="E204" s="110"/>
      <c r="F204" s="116"/>
      <c r="G204" s="117"/>
    </row>
    <row r="205" spans="1:7" ht="16.5">
      <c r="A205" s="115"/>
      <c r="B205" s="108"/>
      <c r="C205" s="109"/>
      <c r="D205" s="110"/>
      <c r="E205" s="110"/>
      <c r="F205" s="116"/>
      <c r="G205" s="117"/>
    </row>
    <row r="206" spans="1:7" ht="16.5">
      <c r="A206" s="115"/>
      <c r="B206" s="108"/>
      <c r="C206" s="109"/>
      <c r="D206" s="110"/>
      <c r="E206" s="110"/>
      <c r="F206" s="116"/>
      <c r="G206" s="117"/>
    </row>
    <row r="207" spans="1:7">
      <c r="A207" s="106"/>
      <c r="B207" s="106"/>
      <c r="C207" s="106"/>
      <c r="D207" s="106"/>
      <c r="E207" s="106"/>
      <c r="F207" s="116"/>
      <c r="G207" s="117"/>
    </row>
    <row r="208" spans="1:7" ht="16.5">
      <c r="A208" s="114" t="s">
        <v>184</v>
      </c>
      <c r="B208" s="114"/>
      <c r="C208" s="114"/>
      <c r="D208" s="114"/>
      <c r="E208" s="114"/>
      <c r="F208" s="116"/>
      <c r="G208" s="117"/>
    </row>
    <row r="209" spans="1:7" ht="16.5">
      <c r="A209" s="111" t="s">
        <v>185</v>
      </c>
      <c r="B209" s="111"/>
      <c r="C209" s="111"/>
      <c r="D209" s="111"/>
      <c r="E209" s="111"/>
      <c r="F209" s="116"/>
      <c r="G209" s="117"/>
    </row>
    <row r="210" spans="1:7" ht="16.5">
      <c r="A210" s="115"/>
      <c r="B210" s="108"/>
      <c r="C210" s="109"/>
      <c r="D210" s="110"/>
      <c r="E210" s="110"/>
      <c r="F210" s="116"/>
      <c r="G210" s="117"/>
    </row>
  </sheetData>
  <mergeCells count="15">
    <mergeCell ref="A208:E208"/>
    <mergeCell ref="A209:E209"/>
    <mergeCell ref="A14:D14"/>
    <mergeCell ref="F153:F154"/>
    <mergeCell ref="G153:G154"/>
    <mergeCell ref="A201:E201"/>
    <mergeCell ref="A202:E202"/>
    <mergeCell ref="A203:E203"/>
    <mergeCell ref="A6:G6"/>
    <mergeCell ref="A7:G7"/>
    <mergeCell ref="A8:G8"/>
    <mergeCell ref="A10:D13"/>
    <mergeCell ref="E10:E13"/>
    <mergeCell ref="F10:F13"/>
    <mergeCell ref="G10:G1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KADUSV</dc:creator>
  <cp:lastModifiedBy>KADUSV</cp:lastModifiedBy>
  <cp:lastPrinted>2018-05-07T16:08:17Z</cp:lastPrinted>
  <dcterms:created xsi:type="dcterms:W3CDTF">2018-05-07T16:06:38Z</dcterms:created>
  <dcterms:modified xsi:type="dcterms:W3CDTF">2018-05-07T16:09:15Z</dcterms:modified>
</cp:coreProperties>
</file>